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160" tabRatio="929" activeTab="2"/>
  </bookViews>
  <sheets>
    <sheet name="ПЭвода1" sheetId="1" r:id="rId1"/>
    <sheet name="ПЭвода2" sheetId="2" r:id="rId2"/>
    <sheet name="ПЭгаз" sheetId="3" r:id="rId3"/>
  </sheets>
  <externalReferences>
    <externalReference r:id="rId6"/>
    <externalReference r:id="rId7"/>
    <externalReference r:id="rId8"/>
    <externalReference r:id="rId9"/>
  </externalReference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2">#REF!</definedName>
    <definedName name="Excel_BuiltIn_Print_Area_1_1_3">#REF!</definedName>
    <definedName name="Excel_BuiltIn_Print_Area_1_1_3_1">#REF!</definedName>
    <definedName name="Excel_BuiltIn_Print_Area_1_1_8">#REF!</definedName>
    <definedName name="Excel_BuiltIn_Print_Area_1_1_8_1">#REF!</definedName>
    <definedName name="Excel_BuiltIn_Print_Area_1_1_8_1_1">#REF!</definedName>
    <definedName name="Excel_BuiltIn_Print_Area_1_1_9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А38">#REF!</definedName>
    <definedName name="А38_1">#REF!</definedName>
    <definedName name="А38_3">'ПЭгаз'!$C$35:$C$41</definedName>
    <definedName name="Курс">#REF!</definedName>
    <definedName name="Курс_12">#REF!</definedName>
    <definedName name="Курс_8">#REF!</definedName>
    <definedName name="Курс_9">#REF!</definedName>
    <definedName name="_xlnm.Print_Area" localSheetId="0">'ПЭвода1'!$A$1:$O$50</definedName>
    <definedName name="_xlnm.Print_Area" localSheetId="1">'ПЭвода2'!$A$1:$O$67</definedName>
    <definedName name="_xlnm.Print_Area" localSheetId="2">'ПЭгаз'!$A$1:$L$66</definedName>
  </definedNames>
  <calcPr fullCalcOnLoad="1" refMode="R1C1"/>
</workbook>
</file>

<file path=xl/sharedStrings.xml><?xml version="1.0" encoding="utf-8"?>
<sst xmlns="http://schemas.openxmlformats.org/spreadsheetml/2006/main" count="165" uniqueCount="70">
  <si>
    <t xml:space="preserve"> ТРУБЫ ВОДОПРОВОДНЫЕ НАПОРНЫЕ ИЗ ПОЛИЭТИЛЕНА</t>
  </si>
  <si>
    <t xml:space="preserve"> ГОСТ 18599-2001</t>
  </si>
  <si>
    <t>руб/кг</t>
  </si>
  <si>
    <t>Номинальный наружный диаметр, мм</t>
  </si>
  <si>
    <t xml:space="preserve">Рабочее давление 0,63 МПа </t>
  </si>
  <si>
    <t xml:space="preserve">Рабочее давление 1,0 МПа </t>
  </si>
  <si>
    <t>ПЭ80</t>
  </si>
  <si>
    <t xml:space="preserve">ПЭ80 SDR21 </t>
  </si>
  <si>
    <t>ПЭ100 SDR26</t>
  </si>
  <si>
    <t>ПЭ80 SDR13,6</t>
  </si>
  <si>
    <t>ПЭ100 SDR17</t>
  </si>
  <si>
    <t>ПЭ100</t>
  </si>
  <si>
    <t>Толщ. стенки, мм</t>
  </si>
  <si>
    <t>Цена 1 п.м. с НДС</t>
  </si>
  <si>
    <t>2,0</t>
  </si>
  <si>
    <t>2,4</t>
  </si>
  <si>
    <t>3,0</t>
  </si>
  <si>
    <t>3,6</t>
  </si>
  <si>
    <t xml:space="preserve"> </t>
  </si>
  <si>
    <t xml:space="preserve">Изготавливаем под заказ в короткие сроки весь ряд труб из ПЭ80 и ПЭ100. </t>
  </si>
  <si>
    <t>Стандартные длины: бухты Ø 20-110 мм - 100, 200 и 250 метров.</t>
  </si>
  <si>
    <t>отрезки: Ø 90-1200 мм - 12 метров.</t>
  </si>
  <si>
    <t>ВСЕ ЦЕНЫ В РУБЛЯХ С НДС!!! Осуществляем доставку.</t>
  </si>
  <si>
    <t>Отгрузка-самовывоз - со склада в г.Н.Новгороде.</t>
  </si>
  <si>
    <t>Комплектуем соединительными деталями и сварочным оборудованием.</t>
  </si>
  <si>
    <t xml:space="preserve">Рабочее давление 12,5 МПа </t>
  </si>
  <si>
    <t xml:space="preserve">Рабочее давление 1,6 МПа </t>
  </si>
  <si>
    <t>ПЭ80 SDR11</t>
  </si>
  <si>
    <t>ПЭ100 SDR13,6</t>
  </si>
  <si>
    <t>ПЭ80 SDR9</t>
  </si>
  <si>
    <t>ПЭ100 SDR11</t>
  </si>
  <si>
    <t xml:space="preserve">Рабочее давление 0,5 МПа </t>
  </si>
  <si>
    <t xml:space="preserve">Рабочее давление 0,8 МПа </t>
  </si>
  <si>
    <t>ПЭ80 SDR26</t>
  </si>
  <si>
    <t>ПЭ100 SDR33</t>
  </si>
  <si>
    <t>ПЭ80 SDR17,6</t>
  </si>
  <si>
    <t>ПЭ100 SDR21</t>
  </si>
  <si>
    <t>2,5</t>
  </si>
  <si>
    <t>2,9</t>
  </si>
  <si>
    <t>Стандартные длины: бухты Ø 20-110 мм - 100, 200 и 250 метров, отрезки: Ø 90-1200 мм - 12 метров.</t>
  </si>
  <si>
    <t>Отгрузка-самовывоз - со склада в г.Н.Новгороде. Комплектуем соединительными деталями.</t>
  </si>
  <si>
    <t>ТРУБЫ ГАЗОВЫЕ ИЗ ПОЛИЭТИЛЕНА</t>
  </si>
  <si>
    <t>ГОСТ Р 50838-2009</t>
  </si>
  <si>
    <t>Трубы для газопроводов низкого и среднего давления (до 3 атм)</t>
  </si>
  <si>
    <t>ПЭ 80 SDR 17,6 (0,3 МПа)</t>
  </si>
  <si>
    <t>Упаковка</t>
  </si>
  <si>
    <t>Толщ. стенки,мм</t>
  </si>
  <si>
    <t>Цена 1 п.м. руб, с НДС</t>
  </si>
  <si>
    <t>бухты</t>
  </si>
  <si>
    <t>отрезки, бухты</t>
  </si>
  <si>
    <t>отрезки</t>
  </si>
  <si>
    <t>Трубы для газопроводов высокого давления II категории (от 3 до 6 атм)</t>
  </si>
  <si>
    <t>ПЭ 80 SDR 11 (0,6 МПа)</t>
  </si>
  <si>
    <t>ПЭ 100 SDR 13,6 (0,6 МПа)</t>
  </si>
  <si>
    <t>Трубы для газопроводов высокого давления I категории (от 6 до 12 атм.)</t>
  </si>
  <si>
    <t>ПЭ 100 SDR 11 (до 1,0 МПа)</t>
  </si>
  <si>
    <t>ПЭ 100 SDR 9 (1,2 МПа)</t>
  </si>
  <si>
    <t>Имеется полный пакет разрешительной документации на применение труб</t>
  </si>
  <si>
    <t xml:space="preserve">(Техническое свидетельство Госстроя России и разрешение на применение </t>
  </si>
  <si>
    <t>Ростехнадзора).</t>
  </si>
  <si>
    <t xml:space="preserve">Стандартные длины: бухты Ø 20-110 мм - 100, 200 и 250 метров. </t>
  </si>
  <si>
    <t>E-mail: info@citypipe.su   www.citypipe.su</t>
  </si>
  <si>
    <t>Тел./Факс:233-04-74/233-04-73</t>
  </si>
  <si>
    <t xml:space="preserve">Тел./Факс:233-04-74/233-04-73 </t>
  </si>
  <si>
    <t xml:space="preserve">тел./Факс:233-04-74/233-04-73 </t>
  </si>
  <si>
    <t>тел./Факс:233-04-74/233-04-73</t>
  </si>
  <si>
    <t>СИТИПАЙП</t>
  </si>
  <si>
    <t>603108, Россия, г.Нижний Новгород, ул.Вторчермета, д.1г</t>
  </si>
  <si>
    <t>Офис-Склад: 603108 Россия, г.Нижний Новгород, ул.Вторчермета, д.1г</t>
  </si>
  <si>
    <t>От 11 января 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</si>
</sst>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#,##0.00\ [$€-1]"/>
    <numFmt numFmtId="175" formatCode="#,##0.00&quot;р.&quot;"/>
    <numFmt numFmtId="176" formatCode="#,##0.00_р_."/>
    <numFmt numFmtId="177" formatCode="#,##0.00_р_.;[Red]#,##0.00_р_."/>
    <numFmt numFmtId="178" formatCode="#,##0.0"/>
    <numFmt numFmtId="179" formatCode="#,##0.00_ ;\-#,##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2.5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b/>
      <sz val="10"/>
      <color indexed="56"/>
      <name val="Arial"/>
      <family val="2"/>
    </font>
    <font>
      <b/>
      <sz val="2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173" fontId="1" fillId="0" borderId="14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3" fontId="1" fillId="0" borderId="14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 vertical="top" wrapText="1"/>
    </xf>
    <xf numFmtId="173" fontId="1" fillId="33" borderId="14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 vertical="top" wrapText="1"/>
    </xf>
    <xf numFmtId="2" fontId="5" fillId="35" borderId="10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 vertical="top" wrapText="1"/>
    </xf>
    <xf numFmtId="173" fontId="1" fillId="33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73" fontId="1" fillId="0" borderId="19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/>
    </xf>
    <xf numFmtId="4" fontId="5" fillId="0" borderId="20" xfId="0" applyNumberFormat="1" applyFont="1" applyFill="1" applyBorder="1" applyAlignment="1">
      <alignment vertical="top" wrapText="1"/>
    </xf>
    <xf numFmtId="173" fontId="1" fillId="0" borderId="18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173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3" fontId="1" fillId="0" borderId="13" xfId="0" applyNumberFormat="1" applyFont="1" applyBorder="1" applyAlignment="1">
      <alignment horizontal="right" vertical="center"/>
    </xf>
    <xf numFmtId="173" fontId="1" fillId="0" borderId="13" xfId="0" applyNumberFormat="1" applyFont="1" applyFill="1" applyBorder="1" applyAlignment="1">
      <alignment horizontal="right"/>
    </xf>
    <xf numFmtId="173" fontId="1" fillId="0" borderId="14" xfId="0" applyNumberFormat="1" applyFont="1" applyBorder="1" applyAlignment="1">
      <alignment vertical="center"/>
    </xf>
    <xf numFmtId="2" fontId="4" fillId="0" borderId="13" xfId="0" applyNumberFormat="1" applyFont="1" applyFill="1" applyBorder="1" applyAlignment="1">
      <alignment vertical="top" wrapText="1"/>
    </xf>
    <xf numFmtId="173" fontId="1" fillId="0" borderId="13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173" fontId="1" fillId="34" borderId="13" xfId="0" applyNumberFormat="1" applyFont="1" applyFill="1" applyBorder="1" applyAlignment="1">
      <alignment horizontal="right" vertical="center"/>
    </xf>
    <xf numFmtId="173" fontId="1" fillId="34" borderId="13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 vertical="top" wrapText="1"/>
    </xf>
    <xf numFmtId="173" fontId="1" fillId="34" borderId="14" xfId="0" applyNumberFormat="1" applyFont="1" applyFill="1" applyBorder="1" applyAlignment="1">
      <alignment vertical="center"/>
    </xf>
    <xf numFmtId="2" fontId="4" fillId="34" borderId="13" xfId="0" applyNumberFormat="1" applyFont="1" applyFill="1" applyBorder="1" applyAlignment="1">
      <alignment vertical="top" wrapText="1"/>
    </xf>
    <xf numFmtId="173" fontId="1" fillId="34" borderId="13" xfId="0" applyNumberFormat="1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vertical="top" wrapText="1"/>
    </xf>
    <xf numFmtId="173" fontId="1" fillId="33" borderId="13" xfId="0" applyNumberFormat="1" applyFont="1" applyFill="1" applyBorder="1" applyAlignment="1">
      <alignment horizontal="right" vertical="center"/>
    </xf>
    <xf numFmtId="173" fontId="1" fillId="33" borderId="13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vertical="top" wrapText="1"/>
    </xf>
    <xf numFmtId="173" fontId="1" fillId="33" borderId="14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top" wrapText="1"/>
    </xf>
    <xf numFmtId="173" fontId="1" fillId="33" borderId="13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top" wrapText="1"/>
    </xf>
    <xf numFmtId="173" fontId="1" fillId="0" borderId="14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173" fontId="1" fillId="33" borderId="14" xfId="0" applyNumberFormat="1" applyFont="1" applyFill="1" applyBorder="1" applyAlignment="1">
      <alignment/>
    </xf>
    <xf numFmtId="173" fontId="1" fillId="33" borderId="13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173" fontId="1" fillId="0" borderId="19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 vertical="top" wrapText="1"/>
    </xf>
    <xf numFmtId="2" fontId="4" fillId="0" borderId="20" xfId="0" applyNumberFormat="1" applyFont="1" applyFill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2" fontId="4" fillId="0" borderId="2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73" fontId="1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vertical="top" wrapText="1"/>
    </xf>
    <xf numFmtId="4" fontId="9" fillId="33" borderId="13" xfId="0" applyNumberFormat="1" applyFont="1" applyFill="1" applyBorder="1" applyAlignment="1">
      <alignment horizontal="right"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49" fontId="1" fillId="33" borderId="14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right"/>
    </xf>
    <xf numFmtId="2" fontId="5" fillId="35" borderId="13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4" fontId="5" fillId="34" borderId="13" xfId="0" applyNumberFormat="1" applyFont="1" applyFill="1" applyBorder="1" applyAlignment="1">
      <alignment vertical="top" wrapText="1"/>
    </xf>
    <xf numFmtId="0" fontId="1" fillId="33" borderId="14" xfId="0" applyFont="1" applyFill="1" applyBorder="1" applyAlignment="1">
      <alignment/>
    </xf>
    <xf numFmtId="4" fontId="5" fillId="34" borderId="10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2" fontId="5" fillId="0" borderId="13" xfId="0" applyNumberFormat="1" applyFont="1" applyFill="1" applyBorder="1" applyAlignment="1">
      <alignment vertical="top" wrapText="1"/>
    </xf>
    <xf numFmtId="4" fontId="5" fillId="33" borderId="13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2" fontId="5" fillId="0" borderId="19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right" vertical="top" wrapText="1"/>
    </xf>
    <xf numFmtId="173" fontId="1" fillId="0" borderId="0" xfId="0" applyNumberFormat="1" applyFont="1" applyFill="1" applyBorder="1" applyAlignment="1">
      <alignment/>
    </xf>
    <xf numFmtId="0" fontId="5" fillId="0" borderId="22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vertical="top" wrapText="1"/>
    </xf>
    <xf numFmtId="0" fontId="17" fillId="0" borderId="10" xfId="0" applyFont="1" applyFill="1" applyBorder="1" applyAlignment="1">
      <alignment horizontal="center" wrapText="1"/>
    </xf>
    <xf numFmtId="4" fontId="5" fillId="0" borderId="17" xfId="0" applyNumberFormat="1" applyFont="1" applyBorder="1" applyAlignment="1">
      <alignment vertical="top" wrapText="1"/>
    </xf>
    <xf numFmtId="0" fontId="9" fillId="0" borderId="29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9" fillId="0" borderId="2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right" vertical="top" wrapText="1"/>
    </xf>
    <xf numFmtId="0" fontId="9" fillId="0" borderId="31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left"/>
    </xf>
    <xf numFmtId="0" fontId="17" fillId="0" borderId="3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Помесячное движение фитингов20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39</xdr:row>
      <xdr:rowOff>38100</xdr:rowOff>
    </xdr:from>
    <xdr:to>
      <xdr:col>9</xdr:col>
      <xdr:colOff>962025</xdr:colOff>
      <xdr:row>44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6419850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46</xdr:row>
      <xdr:rowOff>9525</xdr:rowOff>
    </xdr:from>
    <xdr:to>
      <xdr:col>9</xdr:col>
      <xdr:colOff>981075</xdr:colOff>
      <xdr:row>46</xdr:row>
      <xdr:rowOff>9525</xdr:rowOff>
    </xdr:to>
    <xdr:sp>
      <xdr:nvSpPr>
        <xdr:cNvPr id="2" name="Line 11"/>
        <xdr:cNvSpPr>
          <a:spLocks/>
        </xdr:cNvSpPr>
      </xdr:nvSpPr>
      <xdr:spPr>
        <a:xfrm>
          <a:off x="9525" y="6419850"/>
          <a:ext cx="76295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9525</xdr:rowOff>
    </xdr:from>
    <xdr:to>
      <xdr:col>9</xdr:col>
      <xdr:colOff>971550</xdr:colOff>
      <xdr:row>1</xdr:row>
      <xdr:rowOff>9525</xdr:rowOff>
    </xdr:to>
    <xdr:sp>
      <xdr:nvSpPr>
        <xdr:cNvPr id="3" name="Line 11"/>
        <xdr:cNvSpPr>
          <a:spLocks/>
        </xdr:cNvSpPr>
      </xdr:nvSpPr>
      <xdr:spPr>
        <a:xfrm>
          <a:off x="2790825" y="342900"/>
          <a:ext cx="48387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285750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81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9</xdr:col>
      <xdr:colOff>971550</xdr:colOff>
      <xdr:row>1</xdr:row>
      <xdr:rowOff>9525</xdr:rowOff>
    </xdr:to>
    <xdr:sp>
      <xdr:nvSpPr>
        <xdr:cNvPr id="1" name="Line 11"/>
        <xdr:cNvSpPr>
          <a:spLocks/>
        </xdr:cNvSpPr>
      </xdr:nvSpPr>
      <xdr:spPr>
        <a:xfrm>
          <a:off x="2790825" y="333375"/>
          <a:ext cx="48387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971550</xdr:colOff>
      <xdr:row>64</xdr:row>
      <xdr:rowOff>0</xdr:rowOff>
    </xdr:to>
    <xdr:sp>
      <xdr:nvSpPr>
        <xdr:cNvPr id="2" name="Line 11"/>
        <xdr:cNvSpPr>
          <a:spLocks/>
        </xdr:cNvSpPr>
      </xdr:nvSpPr>
      <xdr:spPr>
        <a:xfrm>
          <a:off x="9525" y="9020175"/>
          <a:ext cx="76200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3</xdr:row>
      <xdr:rowOff>28575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19050</xdr:rowOff>
    </xdr:from>
    <xdr:to>
      <xdr:col>6</xdr:col>
      <xdr:colOff>1162050</xdr:colOff>
      <xdr:row>16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962150"/>
          <a:ext cx="2933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41</xdr:row>
      <xdr:rowOff>57150</xdr:rowOff>
    </xdr:from>
    <xdr:to>
      <xdr:col>6</xdr:col>
      <xdr:colOff>1085850</xdr:colOff>
      <xdr:row>52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808672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" name="Line 11"/>
        <xdr:cNvSpPr>
          <a:spLocks/>
        </xdr:cNvSpPr>
      </xdr:nvSpPr>
      <xdr:spPr>
        <a:xfrm>
          <a:off x="3248025" y="219075"/>
          <a:ext cx="43719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9525</xdr:rowOff>
    </xdr:from>
    <xdr:to>
      <xdr:col>12</xdr:col>
      <xdr:colOff>0</xdr:colOff>
      <xdr:row>62</xdr:row>
      <xdr:rowOff>9525</xdr:rowOff>
    </xdr:to>
    <xdr:sp>
      <xdr:nvSpPr>
        <xdr:cNvPr id="4" name="Line 11"/>
        <xdr:cNvSpPr>
          <a:spLocks/>
        </xdr:cNvSpPr>
      </xdr:nvSpPr>
      <xdr:spPr>
        <a:xfrm>
          <a:off x="9525" y="8086725"/>
          <a:ext cx="76104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3</xdr:row>
      <xdr:rowOff>200025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257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54\Obmen\&#1059;&#1082;&#1088;&#1072;&#1080;&#1085;&#1072;\2009\&#1060;&#1077;&#1074;&#1088;&#1072;&#1083;&#1100;\&#1050;&#1072;&#1085;&#1072;&#1083;_&#1056;&#1086;&#1089;&#1089;&#1080;&#1103;_&#1059;&#1082;&#1088;&#1072;&#1080;&#1085;&#1072;_02_02_2009_&#1073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4679d94e5054d8\SHARA\Documents%20and%20Settings\XP\&#1052;&#1086;&#1080;%20&#1076;&#1086;&#1082;&#1091;&#1084;&#1077;&#1085;&#1090;&#1099;\&#1047;&#1072;&#1075;&#1088;&#1091;&#1079;&#1082;&#1080;\&#1055;&#1088;&#1072;&#1081;&#1089;&#1056;&#1054;&#1057;&#1055;&#1054;&#1051;&#1048;&#1052;&#1045;&#1056;&#1074;&#1085;&#1091;&#1090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4679d94e5054d8\SHARA\&#1056;&#1057;\&#1055;&#1088;&#1072;&#1081;&#1089;&#1056;&#1054;&#1057;&#1055;&#1054;&#1051;&#1048;&#1052;&#1045;&#1056;&#1074;&#1085;&#1091;&#1090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4;&#1073;&#1084;&#1077;&#1085;&#1085;&#1080;&#1082;\&#1055;&#1088;&#1072;&#1081;&#1089;%20&#1056;&#1054;&#1057;&#1055;&#1054;&#1051;&#1048;&#1052;&#1045;&#1056;\&#1057;&#1058;&#1040;&#1056;&#1067;&#1045;%20&#1055;&#1056;&#1040;&#1049;&#1057;&#1067;\&#1055;&#1088;&#1072;&#1081;&#1089;%20&#1056;&#1054;&#1057;&#1055;&#1054;&#1051;&#1048;&#1052;&#1045;&#1056;%2011.01.11-&#1054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нВнутр"/>
      <sheetName val="ППpprc"/>
      <sheetName val="ЗапАрм"/>
      <sheetName val="МетПла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нВнутр"/>
      <sheetName val="ППpprc"/>
      <sheetName val="ЗапАрм"/>
      <sheetName val="МетПлас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Эвода1"/>
      <sheetName val="ПЭвода2"/>
      <sheetName val="ПЭгаз"/>
      <sheetName val="ПВХкан"/>
      <sheetName val="ПВХвода"/>
      <sheetName val="ФИТлит"/>
      <sheetName val="ФИТсварн"/>
      <sheetName val="ФИТэл.св  "/>
      <sheetName val="ФИТкомпресс "/>
      <sheetName val="КОРСИС"/>
      <sheetName val="Pragma"/>
      <sheetName val="Дренаж"/>
      <sheetName val="Железки"/>
      <sheetName val="ЭЛтехн"/>
      <sheetName val="Задвижки"/>
      <sheetName val="СварОборуд"/>
      <sheetName val="Водоотве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50"/>
  <sheetViews>
    <sheetView view="pageBreakPreview" zoomScale="70" zoomScaleSheetLayoutView="70" zoomScalePageLayoutView="0" workbookViewId="0" topLeftCell="A1">
      <selection activeCell="K1" sqref="K1:O16384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1" customWidth="1"/>
    <col min="4" max="4" width="8.125" style="1" customWidth="1"/>
    <col min="5" max="5" width="12.625" style="1" customWidth="1"/>
    <col min="6" max="6" width="1.25" style="1" customWidth="1"/>
    <col min="7" max="7" width="8.125" style="1" customWidth="1"/>
    <col min="8" max="8" width="12.625" style="1" customWidth="1"/>
    <col min="9" max="9" width="8.125" style="1" customWidth="1"/>
    <col min="10" max="10" width="12.875" style="2" customWidth="1"/>
    <col min="11" max="15" width="9.125" style="1" hidden="1" customWidth="1"/>
    <col min="16" max="16384" width="9.125" style="1" customWidth="1"/>
  </cols>
  <sheetData>
    <row r="1" spans="1:15" ht="26.25" customHeight="1">
      <c r="A1" s="3"/>
      <c r="B1" s="3"/>
      <c r="C1" s="4"/>
      <c r="D1" s="3" t="s">
        <v>66</v>
      </c>
      <c r="E1" s="5"/>
      <c r="F1" s="5"/>
      <c r="G1" s="5"/>
      <c r="H1" s="5"/>
      <c r="I1" s="5"/>
      <c r="J1" s="5"/>
      <c r="O1" s="6">
        <f>W1*$N$8</f>
        <v>0</v>
      </c>
    </row>
    <row r="2" spans="1:10" ht="22.5" customHeight="1">
      <c r="A2" s="7"/>
      <c r="B2" s="7"/>
      <c r="C2" s="4"/>
      <c r="D2" s="8" t="s">
        <v>67</v>
      </c>
      <c r="E2" s="5"/>
      <c r="F2" s="5"/>
      <c r="G2" s="5"/>
      <c r="H2" s="5"/>
      <c r="I2" s="5"/>
      <c r="J2" s="8"/>
    </row>
    <row r="3" spans="1:10" ht="23.25" customHeight="1">
      <c r="A3" s="7"/>
      <c r="B3" s="7"/>
      <c r="C3" s="4"/>
      <c r="D3" s="8" t="s">
        <v>63</v>
      </c>
      <c r="E3" s="9"/>
      <c r="F3" s="9"/>
      <c r="G3" s="9"/>
      <c r="H3" s="9"/>
      <c r="I3" s="9"/>
      <c r="J3" s="10"/>
    </row>
    <row r="4" ht="24" customHeight="1">
      <c r="A4" s="1" t="s">
        <v>69</v>
      </c>
    </row>
    <row r="5" spans="1:10" s="11" customFormat="1" ht="20.25" customHeight="1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4" ht="16.5" customHeight="1">
      <c r="A6" s="196" t="s">
        <v>1</v>
      </c>
      <c r="B6" s="196"/>
      <c r="C6" s="196"/>
      <c r="D6" s="196"/>
      <c r="E6" s="196"/>
      <c r="F6" s="196"/>
      <c r="G6" s="196"/>
      <c r="H6" s="196"/>
      <c r="I6" s="196"/>
      <c r="J6" s="196"/>
      <c r="L6" s="12"/>
      <c r="N6" s="13" t="s">
        <v>2</v>
      </c>
    </row>
    <row r="7" spans="1:14" ht="15.75" customHeight="1">
      <c r="A7" s="197" t="s">
        <v>3</v>
      </c>
      <c r="B7" s="198" t="s">
        <v>4</v>
      </c>
      <c r="C7" s="198"/>
      <c r="D7" s="198"/>
      <c r="E7" s="198"/>
      <c r="F7" s="199"/>
      <c r="G7" s="200" t="s">
        <v>5</v>
      </c>
      <c r="H7" s="200"/>
      <c r="I7" s="200"/>
      <c r="J7" s="200"/>
      <c r="K7" s="15"/>
      <c r="M7" s="16" t="s">
        <v>6</v>
      </c>
      <c r="N7" s="17">
        <v>128</v>
      </c>
    </row>
    <row r="8" spans="1:14" ht="15" customHeight="1">
      <c r="A8" s="197"/>
      <c r="B8" s="201" t="s">
        <v>7</v>
      </c>
      <c r="C8" s="201"/>
      <c r="D8" s="202" t="s">
        <v>8</v>
      </c>
      <c r="E8" s="202"/>
      <c r="F8" s="199"/>
      <c r="G8" s="203" t="s">
        <v>9</v>
      </c>
      <c r="H8" s="203"/>
      <c r="I8" s="202" t="s">
        <v>10</v>
      </c>
      <c r="J8" s="202"/>
      <c r="K8" s="15"/>
      <c r="M8" s="18" t="s">
        <v>11</v>
      </c>
      <c r="N8" s="19">
        <v>128</v>
      </c>
    </row>
    <row r="9" spans="1:10" ht="45" customHeight="1">
      <c r="A9" s="197"/>
      <c r="B9" s="20" t="s">
        <v>12</v>
      </c>
      <c r="C9" s="20" t="s">
        <v>13</v>
      </c>
      <c r="D9" s="20" t="s">
        <v>12</v>
      </c>
      <c r="E9" s="21" t="s">
        <v>13</v>
      </c>
      <c r="F9" s="199"/>
      <c r="G9" s="22" t="s">
        <v>12</v>
      </c>
      <c r="H9" s="20" t="s">
        <v>13</v>
      </c>
      <c r="I9" s="20" t="s">
        <v>12</v>
      </c>
      <c r="J9" s="21" t="s">
        <v>13</v>
      </c>
    </row>
    <row r="10" spans="1:14" ht="13.5" customHeight="1" hidden="1">
      <c r="A10" s="23">
        <v>20</v>
      </c>
      <c r="B10" s="24"/>
      <c r="C10" s="20"/>
      <c r="D10" s="24"/>
      <c r="E10" s="21"/>
      <c r="F10" s="199"/>
      <c r="G10" s="25">
        <v>2</v>
      </c>
      <c r="H10" s="26">
        <f aca="true" t="shared" si="0" ref="H10:H35">N10*$N$7</f>
        <v>14.848</v>
      </c>
      <c r="I10" s="24"/>
      <c r="J10" s="27"/>
      <c r="L10" s="28"/>
      <c r="N10" s="29">
        <v>0.116</v>
      </c>
    </row>
    <row r="11" spans="1:14" ht="13.5" customHeight="1" hidden="1">
      <c r="A11" s="30">
        <v>25</v>
      </c>
      <c r="B11" s="31"/>
      <c r="C11" s="32"/>
      <c r="D11" s="31"/>
      <c r="E11" s="33"/>
      <c r="F11" s="199"/>
      <c r="G11" s="34">
        <v>2</v>
      </c>
      <c r="H11" s="26">
        <f t="shared" si="0"/>
        <v>18.944</v>
      </c>
      <c r="I11" s="31"/>
      <c r="J11" s="35"/>
      <c r="L11" s="28"/>
      <c r="N11" s="36">
        <v>0.148</v>
      </c>
    </row>
    <row r="12" spans="1:15" ht="13.5" customHeight="1" hidden="1">
      <c r="A12" s="37">
        <v>32</v>
      </c>
      <c r="B12" s="38" t="s">
        <v>14</v>
      </c>
      <c r="C12" s="39">
        <f aca="true" t="shared" si="1" ref="C12:C38">L12*$N$7</f>
        <v>24.704</v>
      </c>
      <c r="D12" s="40"/>
      <c r="E12" s="41"/>
      <c r="F12" s="199"/>
      <c r="G12" s="42">
        <v>2.4</v>
      </c>
      <c r="H12" s="43">
        <f t="shared" si="0"/>
        <v>29.312</v>
      </c>
      <c r="I12" s="38" t="s">
        <v>14</v>
      </c>
      <c r="J12" s="44">
        <f aca="true" t="shared" si="2" ref="J12:J38">O12*$N$8</f>
        <v>24.704</v>
      </c>
      <c r="L12" s="29">
        <v>0.193</v>
      </c>
      <c r="N12" s="45">
        <v>0.229</v>
      </c>
      <c r="O12" s="45">
        <v>0.193</v>
      </c>
    </row>
    <row r="13" spans="1:15" ht="13.5" customHeight="1" hidden="1">
      <c r="A13" s="30">
        <v>40</v>
      </c>
      <c r="B13" s="46" t="s">
        <v>14</v>
      </c>
      <c r="C13" s="47">
        <f t="shared" si="1"/>
        <v>31.232</v>
      </c>
      <c r="D13" s="31"/>
      <c r="E13" s="6"/>
      <c r="F13" s="199"/>
      <c r="G13" s="34">
        <v>3</v>
      </c>
      <c r="H13" s="26">
        <f t="shared" si="0"/>
        <v>45.184</v>
      </c>
      <c r="I13" s="46" t="s">
        <v>15</v>
      </c>
      <c r="J13" s="48">
        <f t="shared" si="2"/>
        <v>37.376</v>
      </c>
      <c r="L13" s="36">
        <v>0.244</v>
      </c>
      <c r="N13" s="45">
        <v>0.353</v>
      </c>
      <c r="O13" s="45">
        <v>0.292</v>
      </c>
    </row>
    <row r="14" spans="1:15" ht="13.5" customHeight="1" hidden="1">
      <c r="A14" s="30">
        <v>50</v>
      </c>
      <c r="B14" s="46" t="s">
        <v>15</v>
      </c>
      <c r="C14" s="47">
        <f t="shared" si="1"/>
        <v>47.232</v>
      </c>
      <c r="D14" s="49">
        <v>2</v>
      </c>
      <c r="E14" s="6">
        <f aca="true" t="shared" si="3" ref="E14:E38">M14*$N$8</f>
        <v>39.424</v>
      </c>
      <c r="F14" s="199"/>
      <c r="G14" s="34">
        <v>3.7</v>
      </c>
      <c r="H14" s="26">
        <f t="shared" si="0"/>
        <v>69.76</v>
      </c>
      <c r="I14" s="46" t="s">
        <v>16</v>
      </c>
      <c r="J14" s="48">
        <f t="shared" si="2"/>
        <v>57.472</v>
      </c>
      <c r="L14" s="45">
        <v>0.369</v>
      </c>
      <c r="M14" s="45">
        <v>0.308</v>
      </c>
      <c r="N14" s="45">
        <v>0.545</v>
      </c>
      <c r="O14" s="45">
        <v>0.449</v>
      </c>
    </row>
    <row r="15" spans="1:15" ht="13.5" customHeight="1" hidden="1">
      <c r="A15" s="37">
        <v>63</v>
      </c>
      <c r="B15" s="38" t="s">
        <v>16</v>
      </c>
      <c r="C15" s="39">
        <f t="shared" si="1"/>
        <v>73.344</v>
      </c>
      <c r="D15" s="40">
        <v>2.5</v>
      </c>
      <c r="E15" s="50">
        <f t="shared" si="3"/>
        <v>62.464</v>
      </c>
      <c r="F15" s="199"/>
      <c r="G15" s="42">
        <v>4.7</v>
      </c>
      <c r="H15" s="43">
        <f t="shared" si="0"/>
        <v>111.232</v>
      </c>
      <c r="I15" s="40">
        <v>3.8</v>
      </c>
      <c r="J15" s="44">
        <f t="shared" si="2"/>
        <v>91.52</v>
      </c>
      <c r="L15" s="45">
        <v>0.573</v>
      </c>
      <c r="M15" s="45">
        <v>0.488</v>
      </c>
      <c r="N15" s="45">
        <v>0.869</v>
      </c>
      <c r="O15" s="45">
        <v>0.715</v>
      </c>
    </row>
    <row r="16" spans="1:15" ht="13.5" customHeight="1" hidden="1">
      <c r="A16" s="30">
        <v>75</v>
      </c>
      <c r="B16" s="46" t="s">
        <v>17</v>
      </c>
      <c r="C16" s="47">
        <f t="shared" si="1"/>
        <v>105.088</v>
      </c>
      <c r="D16" s="31">
        <v>2.9</v>
      </c>
      <c r="E16" s="6">
        <f t="shared" si="3"/>
        <v>85.504</v>
      </c>
      <c r="F16" s="199"/>
      <c r="G16" s="34">
        <v>5.6</v>
      </c>
      <c r="H16" s="26">
        <f t="shared" si="0"/>
        <v>157.44</v>
      </c>
      <c r="I16" s="31">
        <v>4.5</v>
      </c>
      <c r="J16" s="48">
        <f t="shared" si="2"/>
        <v>129.28</v>
      </c>
      <c r="K16" s="1" t="s">
        <v>18</v>
      </c>
      <c r="L16" s="45">
        <v>0.821</v>
      </c>
      <c r="M16" s="45">
        <v>0.668</v>
      </c>
      <c r="N16" s="45">
        <v>1.23</v>
      </c>
      <c r="O16" s="45">
        <v>1.01</v>
      </c>
    </row>
    <row r="17" spans="1:15" ht="13.5" customHeight="1">
      <c r="A17" s="30">
        <v>90</v>
      </c>
      <c r="B17" s="51">
        <v>4.3</v>
      </c>
      <c r="C17" s="52">
        <f t="shared" si="1"/>
        <v>151.04</v>
      </c>
      <c r="D17" s="31">
        <v>3.5</v>
      </c>
      <c r="E17" s="6">
        <f t="shared" si="3"/>
        <v>124.032</v>
      </c>
      <c r="F17" s="199"/>
      <c r="G17" s="34">
        <v>6.7</v>
      </c>
      <c r="H17" s="26">
        <f t="shared" si="0"/>
        <v>225.28</v>
      </c>
      <c r="I17" s="31">
        <v>5.4</v>
      </c>
      <c r="J17" s="35">
        <f t="shared" si="2"/>
        <v>185.6</v>
      </c>
      <c r="L17" s="45">
        <v>1.18</v>
      </c>
      <c r="M17" s="45">
        <v>0.969</v>
      </c>
      <c r="N17" s="45">
        <v>1.76</v>
      </c>
      <c r="O17" s="45">
        <v>1.45</v>
      </c>
    </row>
    <row r="18" spans="1:15" ht="13.5" customHeight="1">
      <c r="A18" s="37">
        <v>110</v>
      </c>
      <c r="B18" s="53">
        <v>5.3</v>
      </c>
      <c r="C18" s="39">
        <f t="shared" si="1"/>
        <v>226.56</v>
      </c>
      <c r="D18" s="40">
        <v>4.2</v>
      </c>
      <c r="E18" s="50">
        <f t="shared" si="3"/>
        <v>181.76</v>
      </c>
      <c r="F18" s="199"/>
      <c r="G18" s="42">
        <v>8.1</v>
      </c>
      <c r="H18" s="54">
        <f t="shared" si="0"/>
        <v>334.08</v>
      </c>
      <c r="I18" s="40">
        <v>6.6</v>
      </c>
      <c r="J18" s="44">
        <f t="shared" si="2"/>
        <v>276.48</v>
      </c>
      <c r="L18" s="45">
        <v>1.77</v>
      </c>
      <c r="M18" s="45">
        <v>1.42</v>
      </c>
      <c r="N18" s="45">
        <v>2.61</v>
      </c>
      <c r="O18" s="45">
        <v>2.16</v>
      </c>
    </row>
    <row r="19" spans="1:15" ht="13.5" customHeight="1">
      <c r="A19" s="30">
        <v>125</v>
      </c>
      <c r="B19" s="49">
        <v>6</v>
      </c>
      <c r="C19" s="52">
        <f t="shared" si="1"/>
        <v>289.28</v>
      </c>
      <c r="D19" s="31">
        <v>4.8</v>
      </c>
      <c r="E19" s="6">
        <f t="shared" si="3"/>
        <v>234.24</v>
      </c>
      <c r="F19" s="199"/>
      <c r="G19" s="34">
        <v>9.2</v>
      </c>
      <c r="H19" s="26">
        <f t="shared" si="0"/>
        <v>431.36</v>
      </c>
      <c r="I19" s="31">
        <v>7.4</v>
      </c>
      <c r="J19" s="35">
        <f t="shared" si="2"/>
        <v>352</v>
      </c>
      <c r="L19" s="45">
        <v>2.26</v>
      </c>
      <c r="M19" s="45">
        <v>1.83</v>
      </c>
      <c r="N19" s="45">
        <v>3.37</v>
      </c>
      <c r="O19" s="45">
        <v>2.75</v>
      </c>
    </row>
    <row r="20" spans="1:15" ht="13.5" customHeight="1">
      <c r="A20" s="30">
        <v>140</v>
      </c>
      <c r="B20" s="49">
        <v>6.7</v>
      </c>
      <c r="C20" s="52">
        <f t="shared" si="1"/>
        <v>362.24</v>
      </c>
      <c r="D20" s="31">
        <v>5.4</v>
      </c>
      <c r="E20" s="6">
        <f t="shared" si="3"/>
        <v>295.68</v>
      </c>
      <c r="F20" s="199"/>
      <c r="G20" s="34">
        <v>10.3</v>
      </c>
      <c r="H20" s="26">
        <f t="shared" si="0"/>
        <v>540.16</v>
      </c>
      <c r="I20" s="31">
        <v>8.3</v>
      </c>
      <c r="J20" s="35">
        <f t="shared" si="2"/>
        <v>442.88</v>
      </c>
      <c r="L20" s="45">
        <v>2.83</v>
      </c>
      <c r="M20" s="45">
        <v>2.31</v>
      </c>
      <c r="N20" s="45">
        <v>4.22</v>
      </c>
      <c r="O20" s="45">
        <v>3.46</v>
      </c>
    </row>
    <row r="21" spans="1:15" ht="13.5" customHeight="1">
      <c r="A21" s="37">
        <v>160</v>
      </c>
      <c r="B21" s="53">
        <v>7.7</v>
      </c>
      <c r="C21" s="39">
        <f t="shared" si="1"/>
        <v>474.88</v>
      </c>
      <c r="D21" s="40">
        <v>6.2</v>
      </c>
      <c r="E21" s="50">
        <f t="shared" si="3"/>
        <v>387.84</v>
      </c>
      <c r="F21" s="199"/>
      <c r="G21" s="42">
        <v>11.8</v>
      </c>
      <c r="H21" s="54">
        <f t="shared" si="0"/>
        <v>704</v>
      </c>
      <c r="I21" s="40">
        <v>9.5</v>
      </c>
      <c r="J21" s="44">
        <f t="shared" si="2"/>
        <v>577.28</v>
      </c>
      <c r="L21" s="45">
        <v>3.71</v>
      </c>
      <c r="M21" s="45">
        <v>3.03</v>
      </c>
      <c r="N21" s="45">
        <v>5.5</v>
      </c>
      <c r="O21" s="45">
        <v>4.51</v>
      </c>
    </row>
    <row r="22" spans="1:15" ht="13.5" customHeight="1">
      <c r="A22" s="30">
        <v>180</v>
      </c>
      <c r="B22" s="49">
        <v>8.6</v>
      </c>
      <c r="C22" s="52">
        <f t="shared" si="1"/>
        <v>596.48</v>
      </c>
      <c r="D22" s="31">
        <v>6.9</v>
      </c>
      <c r="E22" s="6">
        <f t="shared" si="3"/>
        <v>483.84</v>
      </c>
      <c r="F22" s="199"/>
      <c r="G22" s="34">
        <v>13.3</v>
      </c>
      <c r="H22" s="26">
        <f t="shared" si="0"/>
        <v>893.44</v>
      </c>
      <c r="I22" s="31">
        <v>10.7</v>
      </c>
      <c r="J22" s="35">
        <f t="shared" si="2"/>
        <v>730.88</v>
      </c>
      <c r="L22" s="45">
        <v>4.66</v>
      </c>
      <c r="M22" s="45">
        <v>3.78</v>
      </c>
      <c r="N22" s="45">
        <v>6.98</v>
      </c>
      <c r="O22" s="45">
        <v>5.71</v>
      </c>
    </row>
    <row r="23" spans="1:15" ht="13.5" customHeight="1">
      <c r="A23" s="30">
        <v>200</v>
      </c>
      <c r="B23" s="49">
        <v>9.6</v>
      </c>
      <c r="C23" s="52">
        <f t="shared" si="1"/>
        <v>738.56</v>
      </c>
      <c r="D23" s="31">
        <v>7.7</v>
      </c>
      <c r="E23" s="6">
        <f t="shared" si="3"/>
        <v>599.04</v>
      </c>
      <c r="F23" s="199"/>
      <c r="G23" s="34">
        <v>14.7</v>
      </c>
      <c r="H23" s="26">
        <f t="shared" si="0"/>
        <v>1095.68</v>
      </c>
      <c r="I23" s="31">
        <v>11.9</v>
      </c>
      <c r="J23" s="35">
        <f t="shared" si="2"/>
        <v>901.12</v>
      </c>
      <c r="L23" s="45">
        <v>5.77</v>
      </c>
      <c r="M23" s="45">
        <v>4.68</v>
      </c>
      <c r="N23" s="45">
        <v>8.56</v>
      </c>
      <c r="O23" s="45">
        <v>7.04</v>
      </c>
    </row>
    <row r="24" spans="1:15" ht="13.5" customHeight="1">
      <c r="A24" s="37">
        <v>225</v>
      </c>
      <c r="B24" s="53">
        <v>10.8</v>
      </c>
      <c r="C24" s="39">
        <f t="shared" si="1"/>
        <v>933.12</v>
      </c>
      <c r="D24" s="40">
        <v>8.6</v>
      </c>
      <c r="E24" s="50">
        <f t="shared" si="3"/>
        <v>752.64</v>
      </c>
      <c r="F24" s="199"/>
      <c r="G24" s="42">
        <v>16.6</v>
      </c>
      <c r="H24" s="54">
        <f t="shared" si="0"/>
        <v>1395.2</v>
      </c>
      <c r="I24" s="40">
        <v>13.4</v>
      </c>
      <c r="J24" s="44">
        <f t="shared" si="2"/>
        <v>1144.32</v>
      </c>
      <c r="L24" s="45">
        <v>7.29</v>
      </c>
      <c r="M24" s="45">
        <v>5.88</v>
      </c>
      <c r="N24" s="45">
        <v>10.9</v>
      </c>
      <c r="O24" s="45">
        <v>8.94</v>
      </c>
    </row>
    <row r="25" spans="1:15" ht="13.5" customHeight="1">
      <c r="A25" s="30">
        <v>250</v>
      </c>
      <c r="B25" s="49">
        <v>11.9</v>
      </c>
      <c r="C25" s="52">
        <f t="shared" si="1"/>
        <v>1141.76</v>
      </c>
      <c r="D25" s="31">
        <v>9.6</v>
      </c>
      <c r="E25" s="6">
        <f t="shared" si="3"/>
        <v>933.12</v>
      </c>
      <c r="F25" s="199"/>
      <c r="G25" s="34">
        <v>18.4</v>
      </c>
      <c r="H25" s="26">
        <f t="shared" si="0"/>
        <v>1715.2</v>
      </c>
      <c r="I25" s="31">
        <v>14.8</v>
      </c>
      <c r="J25" s="35">
        <f t="shared" si="2"/>
        <v>1408</v>
      </c>
      <c r="L25" s="45">
        <v>8.92</v>
      </c>
      <c r="M25" s="45">
        <v>7.29</v>
      </c>
      <c r="N25" s="45">
        <v>13.4</v>
      </c>
      <c r="O25" s="45">
        <v>11</v>
      </c>
    </row>
    <row r="26" spans="1:15" ht="13.5" customHeight="1">
      <c r="A26" s="30">
        <v>280</v>
      </c>
      <c r="B26" s="49">
        <v>13.4</v>
      </c>
      <c r="C26" s="52">
        <f t="shared" si="1"/>
        <v>1446.4</v>
      </c>
      <c r="D26" s="31">
        <v>10.7</v>
      </c>
      <c r="E26" s="6">
        <f t="shared" si="3"/>
        <v>1163.52</v>
      </c>
      <c r="F26" s="199"/>
      <c r="G26" s="34">
        <v>20.6</v>
      </c>
      <c r="H26" s="26">
        <f t="shared" si="0"/>
        <v>2150.4</v>
      </c>
      <c r="I26" s="31">
        <v>16.6</v>
      </c>
      <c r="J26" s="35">
        <f t="shared" si="2"/>
        <v>1766.4</v>
      </c>
      <c r="L26" s="45">
        <v>11.3</v>
      </c>
      <c r="M26" s="45">
        <v>9.09</v>
      </c>
      <c r="N26" s="45">
        <v>16.8</v>
      </c>
      <c r="O26" s="45">
        <v>13.8</v>
      </c>
    </row>
    <row r="27" spans="1:15" ht="13.5" customHeight="1">
      <c r="A27" s="37">
        <v>315</v>
      </c>
      <c r="B27" s="53">
        <v>15</v>
      </c>
      <c r="C27" s="39">
        <f t="shared" si="1"/>
        <v>1817.6</v>
      </c>
      <c r="D27" s="40">
        <v>12.1</v>
      </c>
      <c r="E27" s="50">
        <f t="shared" si="3"/>
        <v>1484.8</v>
      </c>
      <c r="F27" s="199"/>
      <c r="G27" s="42">
        <v>23.2</v>
      </c>
      <c r="H27" s="54">
        <f t="shared" si="0"/>
        <v>2726.4</v>
      </c>
      <c r="I27" s="40">
        <v>18.7</v>
      </c>
      <c r="J27" s="44">
        <f t="shared" si="2"/>
        <v>2227.2</v>
      </c>
      <c r="L27" s="45">
        <v>14.2</v>
      </c>
      <c r="M27" s="45">
        <v>11.6</v>
      </c>
      <c r="N27" s="45">
        <v>21.3</v>
      </c>
      <c r="O27" s="45">
        <v>17.4</v>
      </c>
    </row>
    <row r="28" spans="1:15" ht="13.5" customHeight="1">
      <c r="A28" s="30">
        <v>355</v>
      </c>
      <c r="B28" s="49">
        <v>16.9</v>
      </c>
      <c r="C28" s="52">
        <f t="shared" si="1"/>
        <v>2304</v>
      </c>
      <c r="D28" s="31">
        <v>13.6</v>
      </c>
      <c r="E28" s="6">
        <f t="shared" si="3"/>
        <v>1868.8</v>
      </c>
      <c r="F28" s="199"/>
      <c r="G28" s="34">
        <v>26.1</v>
      </c>
      <c r="H28" s="26">
        <f t="shared" si="0"/>
        <v>3456</v>
      </c>
      <c r="I28" s="31">
        <v>21.1</v>
      </c>
      <c r="J28" s="35">
        <f t="shared" si="2"/>
        <v>2841.6</v>
      </c>
      <c r="L28" s="45">
        <v>18</v>
      </c>
      <c r="M28" s="45">
        <v>14.6</v>
      </c>
      <c r="N28" s="45">
        <v>27</v>
      </c>
      <c r="O28" s="45">
        <v>22.2</v>
      </c>
    </row>
    <row r="29" spans="1:15" ht="13.5" customHeight="1">
      <c r="A29" s="30">
        <v>400</v>
      </c>
      <c r="B29" s="49">
        <v>19.1</v>
      </c>
      <c r="C29" s="52">
        <f t="shared" si="1"/>
        <v>2931.2</v>
      </c>
      <c r="D29" s="31">
        <v>15.3</v>
      </c>
      <c r="E29" s="6">
        <f t="shared" si="3"/>
        <v>2380.8</v>
      </c>
      <c r="F29" s="199"/>
      <c r="G29" s="34">
        <v>29.4</v>
      </c>
      <c r="H29" s="26">
        <f t="shared" si="0"/>
        <v>4377.6</v>
      </c>
      <c r="I29" s="31">
        <v>23.7</v>
      </c>
      <c r="J29" s="35">
        <f t="shared" si="2"/>
        <v>3584</v>
      </c>
      <c r="L29" s="45">
        <v>22.9</v>
      </c>
      <c r="M29" s="45">
        <v>18.6</v>
      </c>
      <c r="N29" s="45">
        <v>34.2</v>
      </c>
      <c r="O29" s="45">
        <v>28</v>
      </c>
    </row>
    <row r="30" spans="1:15" ht="13.5" customHeight="1">
      <c r="A30" s="30">
        <v>450</v>
      </c>
      <c r="B30" s="49">
        <v>21.5</v>
      </c>
      <c r="C30" s="52">
        <f t="shared" si="1"/>
        <v>3712</v>
      </c>
      <c r="D30" s="31">
        <v>17.2</v>
      </c>
      <c r="E30" s="6">
        <f t="shared" si="3"/>
        <v>3008</v>
      </c>
      <c r="F30" s="199"/>
      <c r="G30" s="34">
        <v>33.1</v>
      </c>
      <c r="H30" s="26">
        <f t="shared" si="0"/>
        <v>5542.4</v>
      </c>
      <c r="I30" s="31">
        <v>26.7</v>
      </c>
      <c r="J30" s="35">
        <f t="shared" si="2"/>
        <v>4544</v>
      </c>
      <c r="L30" s="45">
        <v>29</v>
      </c>
      <c r="M30" s="45">
        <v>23.5</v>
      </c>
      <c r="N30" s="45">
        <v>43.3</v>
      </c>
      <c r="O30" s="45">
        <v>35.5</v>
      </c>
    </row>
    <row r="31" spans="1:15" ht="13.5" customHeight="1">
      <c r="A31" s="30">
        <v>500</v>
      </c>
      <c r="B31" s="49">
        <v>23.9</v>
      </c>
      <c r="C31" s="52">
        <f t="shared" si="1"/>
        <v>4582.4</v>
      </c>
      <c r="D31" s="31">
        <v>19.1</v>
      </c>
      <c r="E31" s="6">
        <f t="shared" si="3"/>
        <v>3712</v>
      </c>
      <c r="F31" s="199"/>
      <c r="G31" s="34">
        <v>36.8</v>
      </c>
      <c r="H31" s="26">
        <f t="shared" si="0"/>
        <v>6848</v>
      </c>
      <c r="I31" s="31">
        <v>29.7</v>
      </c>
      <c r="J31" s="35">
        <f t="shared" si="2"/>
        <v>5619.2</v>
      </c>
      <c r="L31" s="45">
        <v>35.8</v>
      </c>
      <c r="M31" s="45">
        <v>29</v>
      </c>
      <c r="N31" s="45">
        <v>53.5</v>
      </c>
      <c r="O31" s="45">
        <v>43.9</v>
      </c>
    </row>
    <row r="32" spans="1:15" ht="13.5" customHeight="1">
      <c r="A32" s="30">
        <v>560</v>
      </c>
      <c r="B32" s="49">
        <v>26.7</v>
      </c>
      <c r="C32" s="52">
        <f t="shared" si="1"/>
        <v>5734.4</v>
      </c>
      <c r="D32" s="31">
        <v>21.4</v>
      </c>
      <c r="E32" s="6">
        <f t="shared" si="3"/>
        <v>4646.4</v>
      </c>
      <c r="F32" s="199"/>
      <c r="G32" s="34">
        <v>41.2</v>
      </c>
      <c r="H32" s="26">
        <f t="shared" si="0"/>
        <v>8588.8</v>
      </c>
      <c r="I32" s="31">
        <v>33.2</v>
      </c>
      <c r="J32" s="35">
        <f t="shared" si="2"/>
        <v>7040</v>
      </c>
      <c r="L32" s="45">
        <v>44.8</v>
      </c>
      <c r="M32" s="45">
        <v>36.3</v>
      </c>
      <c r="N32" s="45">
        <v>67.1</v>
      </c>
      <c r="O32" s="45">
        <v>55</v>
      </c>
    </row>
    <row r="33" spans="1:15" ht="13.5" customHeight="1">
      <c r="A33" s="30">
        <v>630</v>
      </c>
      <c r="B33" s="49">
        <v>30</v>
      </c>
      <c r="C33" s="52">
        <f t="shared" si="1"/>
        <v>7232</v>
      </c>
      <c r="D33" s="31">
        <v>24.1</v>
      </c>
      <c r="E33" s="6">
        <f t="shared" si="3"/>
        <v>5888</v>
      </c>
      <c r="F33" s="199"/>
      <c r="G33" s="34">
        <v>46.3</v>
      </c>
      <c r="H33" s="26">
        <f t="shared" si="0"/>
        <v>10854.4</v>
      </c>
      <c r="I33" s="31">
        <v>37.4</v>
      </c>
      <c r="J33" s="35">
        <f t="shared" si="2"/>
        <v>8908.8</v>
      </c>
      <c r="L33" s="45">
        <v>56.5</v>
      </c>
      <c r="M33" s="45">
        <v>46</v>
      </c>
      <c r="N33" s="45">
        <v>84.8</v>
      </c>
      <c r="O33" s="45">
        <v>69.6</v>
      </c>
    </row>
    <row r="34" spans="1:15" ht="13.5" customHeight="1">
      <c r="A34" s="55">
        <v>710</v>
      </c>
      <c r="B34" s="49">
        <v>33.9</v>
      </c>
      <c r="C34" s="52">
        <f t="shared" si="1"/>
        <v>9228.8</v>
      </c>
      <c r="D34" s="31">
        <v>27.2</v>
      </c>
      <c r="E34" s="6">
        <f t="shared" si="3"/>
        <v>7488</v>
      </c>
      <c r="F34" s="199"/>
      <c r="G34" s="34">
        <v>52.2</v>
      </c>
      <c r="H34" s="26">
        <f t="shared" si="0"/>
        <v>13824</v>
      </c>
      <c r="I34" s="31">
        <v>42.1</v>
      </c>
      <c r="J34" s="35">
        <f t="shared" si="2"/>
        <v>11315.2</v>
      </c>
      <c r="L34" s="45">
        <v>72.1</v>
      </c>
      <c r="M34" s="56">
        <v>58.5</v>
      </c>
      <c r="N34" s="56">
        <v>108</v>
      </c>
      <c r="O34" s="45">
        <v>88.4</v>
      </c>
    </row>
    <row r="35" spans="1:15" ht="13.5" customHeight="1">
      <c r="A35" s="55">
        <v>800</v>
      </c>
      <c r="B35" s="49">
        <v>38.1</v>
      </c>
      <c r="C35" s="52">
        <f t="shared" si="1"/>
        <v>11699.2</v>
      </c>
      <c r="D35" s="31">
        <v>30.6</v>
      </c>
      <c r="E35" s="6">
        <f t="shared" si="3"/>
        <v>9484.8</v>
      </c>
      <c r="F35" s="199"/>
      <c r="G35" s="34">
        <v>58.8</v>
      </c>
      <c r="H35" s="26">
        <f t="shared" si="0"/>
        <v>17536</v>
      </c>
      <c r="I35" s="31">
        <v>47.4</v>
      </c>
      <c r="J35" s="35">
        <f t="shared" si="2"/>
        <v>14336</v>
      </c>
      <c r="L35" s="57">
        <v>91.4</v>
      </c>
      <c r="M35" s="45">
        <v>74.1</v>
      </c>
      <c r="N35" s="45">
        <v>137</v>
      </c>
      <c r="O35" s="45">
        <v>112</v>
      </c>
    </row>
    <row r="36" spans="1:15" ht="13.5" customHeight="1">
      <c r="A36" s="55">
        <v>900</v>
      </c>
      <c r="B36" s="49">
        <v>42.9</v>
      </c>
      <c r="C36" s="52">
        <f t="shared" si="1"/>
        <v>14848</v>
      </c>
      <c r="D36" s="31">
        <v>34.4</v>
      </c>
      <c r="E36" s="6">
        <f t="shared" si="3"/>
        <v>12006.4</v>
      </c>
      <c r="F36" s="199"/>
      <c r="G36" s="34"/>
      <c r="H36" s="58"/>
      <c r="I36" s="31">
        <v>53.3</v>
      </c>
      <c r="J36" s="35">
        <f t="shared" si="2"/>
        <v>18176</v>
      </c>
      <c r="L36" s="57">
        <v>116</v>
      </c>
      <c r="M36" s="45">
        <v>93.8</v>
      </c>
      <c r="N36" s="59"/>
      <c r="O36" s="45">
        <v>142</v>
      </c>
    </row>
    <row r="37" spans="1:15" ht="13.5" customHeight="1">
      <c r="A37" s="55">
        <v>1000</v>
      </c>
      <c r="B37" s="49">
        <v>47.7</v>
      </c>
      <c r="C37" s="52">
        <f t="shared" si="1"/>
        <v>18304</v>
      </c>
      <c r="D37" s="31">
        <v>38.2</v>
      </c>
      <c r="E37" s="6">
        <f t="shared" si="3"/>
        <v>14848</v>
      </c>
      <c r="F37" s="199"/>
      <c r="G37" s="34"/>
      <c r="H37" s="58"/>
      <c r="I37" s="31">
        <v>59.3</v>
      </c>
      <c r="J37" s="35">
        <f t="shared" si="2"/>
        <v>22400</v>
      </c>
      <c r="L37" s="57">
        <v>143</v>
      </c>
      <c r="M37" s="45">
        <v>116</v>
      </c>
      <c r="N37" s="59"/>
      <c r="O37" s="45">
        <v>175</v>
      </c>
    </row>
    <row r="38" spans="1:15" ht="13.5" customHeight="1">
      <c r="A38" s="60">
        <v>1200</v>
      </c>
      <c r="B38" s="61">
        <v>57.2</v>
      </c>
      <c r="C38" s="62">
        <f t="shared" si="1"/>
        <v>26368</v>
      </c>
      <c r="D38" s="63">
        <v>45.9</v>
      </c>
      <c r="E38" s="64">
        <f t="shared" si="3"/>
        <v>21376</v>
      </c>
      <c r="F38" s="199"/>
      <c r="G38" s="65"/>
      <c r="H38" s="63"/>
      <c r="I38" s="63">
        <v>71.1</v>
      </c>
      <c r="J38" s="66">
        <f t="shared" si="2"/>
        <v>32256</v>
      </c>
      <c r="L38" s="57">
        <v>206</v>
      </c>
      <c r="M38" s="45">
        <v>167</v>
      </c>
      <c r="O38" s="45">
        <v>252</v>
      </c>
    </row>
    <row r="39" spans="1:10" ht="18.75" customHeight="1" hidden="1">
      <c r="A39" s="67"/>
      <c r="B39" s="68"/>
      <c r="C39" s="69"/>
      <c r="E39" s="69"/>
      <c r="F39" s="69"/>
      <c r="G39" s="68"/>
      <c r="H39" s="70"/>
      <c r="J39" s="71"/>
    </row>
    <row r="40" spans="1:11" s="72" customFormat="1" ht="16.5" customHeight="1" hidden="1">
      <c r="A40" s="206" t="s">
        <v>19</v>
      </c>
      <c r="B40" s="206"/>
      <c r="C40" s="206"/>
      <c r="D40" s="206"/>
      <c r="E40" s="206"/>
      <c r="F40" s="206"/>
      <c r="G40" s="206"/>
      <c r="H40" s="206"/>
      <c r="I40" s="206"/>
      <c r="J40" s="206"/>
      <c r="K40" s="1"/>
    </row>
    <row r="41" spans="1:11" s="72" customFormat="1" ht="15" customHeight="1" hidden="1">
      <c r="A41" s="206" t="s">
        <v>20</v>
      </c>
      <c r="B41" s="206"/>
      <c r="C41" s="206"/>
      <c r="D41" s="206"/>
      <c r="E41" s="206"/>
      <c r="F41" s="206"/>
      <c r="G41" s="206"/>
      <c r="H41" s="206"/>
      <c r="I41" s="206"/>
      <c r="J41" s="206"/>
      <c r="K41" s="1"/>
    </row>
    <row r="42" spans="1:11" s="72" customFormat="1" ht="15" customHeight="1" hidden="1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1"/>
    </row>
    <row r="43" spans="1:11" s="72" customFormat="1" ht="15.75" customHeight="1" hidden="1">
      <c r="A43" s="207" t="s">
        <v>22</v>
      </c>
      <c r="B43" s="207"/>
      <c r="C43" s="207"/>
      <c r="D43" s="207"/>
      <c r="E43" s="207"/>
      <c r="F43" s="207"/>
      <c r="G43" s="207"/>
      <c r="H43" s="207"/>
      <c r="I43" s="207"/>
      <c r="J43" s="207"/>
      <c r="K43" s="1"/>
    </row>
    <row r="44" spans="1:11" s="72" customFormat="1" ht="15.75" customHeight="1" hidden="1">
      <c r="A44" s="206" t="s">
        <v>23</v>
      </c>
      <c r="B44" s="206"/>
      <c r="C44" s="206"/>
      <c r="D44" s="206"/>
      <c r="E44" s="206"/>
      <c r="F44" s="206"/>
      <c r="G44" s="206"/>
      <c r="H44" s="206"/>
      <c r="I44" s="206"/>
      <c r="J44" s="206"/>
      <c r="K44" s="1"/>
    </row>
    <row r="45" spans="1:11" s="72" customFormat="1" ht="15.75" customHeight="1" hidden="1">
      <c r="A45" s="75" t="s">
        <v>24</v>
      </c>
      <c r="B45" s="76"/>
      <c r="C45" s="76"/>
      <c r="D45" s="76"/>
      <c r="E45" s="76"/>
      <c r="F45" s="76"/>
      <c r="G45" s="76"/>
      <c r="H45" s="76"/>
      <c r="I45" s="76"/>
      <c r="J45" s="77"/>
      <c r="K45" s="1"/>
    </row>
    <row r="46" spans="1:11" s="72" customFormat="1" ht="156" customHeight="1" hidden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1"/>
    </row>
    <row r="47" spans="1:12" s="2" customFormat="1" ht="12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 hidden="1">
      <c r="A48" s="199" t="s">
        <v>68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</row>
    <row r="49" spans="1:12" ht="12.75" hidden="1">
      <c r="A49" s="204" t="s">
        <v>64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</row>
    <row r="50" spans="1:13" ht="12.75" hidden="1">
      <c r="A50" s="205" t="s">
        <v>61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</row>
  </sheetData>
  <sheetProtection selectLockedCells="1" selectUnlockedCells="1"/>
  <mergeCells count="18">
    <mergeCell ref="A49:L49"/>
    <mergeCell ref="A50:M50"/>
    <mergeCell ref="A40:J40"/>
    <mergeCell ref="A41:J41"/>
    <mergeCell ref="A43:J43"/>
    <mergeCell ref="A44:J44"/>
    <mergeCell ref="A46:J46"/>
    <mergeCell ref="A48:L48"/>
    <mergeCell ref="A5:J5"/>
    <mergeCell ref="A6:J6"/>
    <mergeCell ref="A7:A9"/>
    <mergeCell ref="B7:E7"/>
    <mergeCell ref="F7:F38"/>
    <mergeCell ref="G7:J7"/>
    <mergeCell ref="B8:C8"/>
    <mergeCell ref="D8:E8"/>
    <mergeCell ref="G8:H8"/>
    <mergeCell ref="I8:J8"/>
  </mergeCells>
  <printOptions/>
  <pageMargins left="1.1416666666666666" right="0.7479166666666667" top="0.5118055555555555" bottom="0.5118055555555555" header="0.5118055555555555" footer="0.5118055555555555"/>
  <pageSetup horizontalDpi="600" verticalDpi="600" orientation="portrait" paperSize="9" scale="82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70" zoomScaleSheetLayoutView="70" zoomScalePageLayoutView="0" workbookViewId="0" topLeftCell="A1">
      <selection activeCell="X24" sqref="X24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1" customWidth="1"/>
    <col min="4" max="4" width="8.125" style="1" customWidth="1"/>
    <col min="5" max="5" width="12.625" style="1" customWidth="1"/>
    <col min="6" max="6" width="1.25" style="1" customWidth="1"/>
    <col min="7" max="7" width="8.125" style="1" customWidth="1"/>
    <col min="8" max="8" width="12.625" style="1" customWidth="1"/>
    <col min="9" max="9" width="8.125" style="1" customWidth="1"/>
    <col min="10" max="10" width="12.75390625" style="2" customWidth="1"/>
    <col min="11" max="15" width="9.125" style="1" hidden="1" customWidth="1"/>
    <col min="16" max="16384" width="9.125" style="1" customWidth="1"/>
  </cols>
  <sheetData>
    <row r="1" spans="1:10" ht="25.5" customHeight="1">
      <c r="A1" s="3"/>
      <c r="B1" s="3"/>
      <c r="C1" s="4"/>
      <c r="D1" s="3" t="s">
        <v>66</v>
      </c>
      <c r="E1" s="5"/>
      <c r="F1" s="5"/>
      <c r="G1" s="5"/>
      <c r="H1" s="5"/>
      <c r="I1" s="5"/>
      <c r="J1" s="5"/>
    </row>
    <row r="2" spans="1:10" ht="22.5" customHeight="1">
      <c r="A2" s="7"/>
      <c r="B2" s="7"/>
      <c r="C2" s="4"/>
      <c r="D2" s="8" t="s">
        <v>67</v>
      </c>
      <c r="E2" s="5"/>
      <c r="F2" s="5"/>
      <c r="G2" s="5"/>
      <c r="H2" s="5"/>
      <c r="I2" s="5"/>
      <c r="J2" s="8"/>
    </row>
    <row r="3" spans="1:10" ht="24" customHeight="1">
      <c r="A3" s="7"/>
      <c r="B3" s="7"/>
      <c r="C3" s="4"/>
      <c r="D3" s="8" t="s">
        <v>63</v>
      </c>
      <c r="E3" s="9"/>
      <c r="F3" s="9"/>
      <c r="G3" s="9"/>
      <c r="H3" s="9"/>
      <c r="I3" s="9"/>
      <c r="J3" s="10"/>
    </row>
    <row r="4" ht="23.25" customHeight="1">
      <c r="A4" s="1" t="s">
        <v>69</v>
      </c>
    </row>
    <row r="5" spans="1:10" s="11" customFormat="1" ht="20.25" customHeight="1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4" ht="16.5" customHeight="1">
      <c r="A6" s="196" t="s">
        <v>1</v>
      </c>
      <c r="B6" s="196"/>
      <c r="C6" s="196"/>
      <c r="D6" s="196"/>
      <c r="E6" s="196"/>
      <c r="F6" s="196"/>
      <c r="G6" s="196"/>
      <c r="H6" s="196"/>
      <c r="I6" s="196"/>
      <c r="J6" s="196"/>
      <c r="L6" s="12"/>
      <c r="N6" s="13" t="s">
        <v>2</v>
      </c>
    </row>
    <row r="7" spans="1:14" ht="16.5" customHeight="1">
      <c r="A7" s="197" t="s">
        <v>3</v>
      </c>
      <c r="B7" s="198" t="s">
        <v>25</v>
      </c>
      <c r="C7" s="198"/>
      <c r="D7" s="198"/>
      <c r="E7" s="198"/>
      <c r="F7" s="199"/>
      <c r="G7" s="200" t="s">
        <v>26</v>
      </c>
      <c r="H7" s="200"/>
      <c r="I7" s="200"/>
      <c r="J7" s="200"/>
      <c r="M7" s="16" t="s">
        <v>6</v>
      </c>
      <c r="N7" s="17">
        <v>128</v>
      </c>
    </row>
    <row r="8" spans="1:14" ht="15" customHeight="1">
      <c r="A8" s="197"/>
      <c r="B8" s="201" t="s">
        <v>27</v>
      </c>
      <c r="C8" s="201"/>
      <c r="D8" s="202" t="s">
        <v>28</v>
      </c>
      <c r="E8" s="202"/>
      <c r="F8" s="199"/>
      <c r="G8" s="203" t="s">
        <v>29</v>
      </c>
      <c r="H8" s="203"/>
      <c r="I8" s="202" t="s">
        <v>30</v>
      </c>
      <c r="J8" s="202"/>
      <c r="M8" s="18" t="s">
        <v>11</v>
      </c>
      <c r="N8" s="19">
        <v>128</v>
      </c>
    </row>
    <row r="9" spans="1:10" ht="45" customHeight="1">
      <c r="A9" s="197"/>
      <c r="B9" s="20" t="s">
        <v>12</v>
      </c>
      <c r="C9" s="20" t="s">
        <v>13</v>
      </c>
      <c r="D9" s="20" t="s">
        <v>12</v>
      </c>
      <c r="E9" s="21" t="s">
        <v>13</v>
      </c>
      <c r="F9" s="199"/>
      <c r="G9" s="22" t="s">
        <v>12</v>
      </c>
      <c r="H9" s="20" t="s">
        <v>13</v>
      </c>
      <c r="I9" s="20" t="s">
        <v>12</v>
      </c>
      <c r="J9" s="21" t="s">
        <v>13</v>
      </c>
    </row>
    <row r="10" spans="1:15" ht="13.5" customHeight="1" hidden="1">
      <c r="A10" s="23">
        <v>20</v>
      </c>
      <c r="B10" s="78">
        <v>2</v>
      </c>
      <c r="C10" s="26">
        <f aca="true" t="shared" si="0" ref="C10:C33">$N$7*L10</f>
        <v>14.848</v>
      </c>
      <c r="D10" s="79"/>
      <c r="E10" s="27"/>
      <c r="F10" s="199"/>
      <c r="G10" s="80">
        <v>2.3</v>
      </c>
      <c r="H10" s="81">
        <f aca="true" t="shared" si="1" ref="H10:H31">$N$7*N10</f>
        <v>16.896</v>
      </c>
      <c r="I10" s="82">
        <v>2</v>
      </c>
      <c r="J10" s="83">
        <f aca="true" t="shared" si="2" ref="J10:J33">$N$8*O10</f>
        <v>14.848</v>
      </c>
      <c r="L10" s="45">
        <v>0.116</v>
      </c>
      <c r="N10" s="45">
        <v>0.132</v>
      </c>
      <c r="O10" s="45">
        <v>0.116</v>
      </c>
    </row>
    <row r="11" spans="1:15" ht="13.5" customHeight="1" hidden="1">
      <c r="A11" s="84">
        <v>25</v>
      </c>
      <c r="B11" s="78">
        <v>2.3</v>
      </c>
      <c r="C11" s="26">
        <f t="shared" si="0"/>
        <v>21.632</v>
      </c>
      <c r="D11" s="79">
        <v>2</v>
      </c>
      <c r="E11" s="27">
        <f aca="true" t="shared" si="3" ref="E11:E33">$N$8*M11</f>
        <v>18.944</v>
      </c>
      <c r="F11" s="199"/>
      <c r="G11" s="80">
        <v>2.8</v>
      </c>
      <c r="H11" s="81">
        <f t="shared" si="1"/>
        <v>25.344</v>
      </c>
      <c r="I11" s="82">
        <v>2.3</v>
      </c>
      <c r="J11" s="83">
        <f t="shared" si="2"/>
        <v>21.632</v>
      </c>
      <c r="L11" s="45">
        <v>0.169</v>
      </c>
      <c r="M11" s="45">
        <v>0.148</v>
      </c>
      <c r="N11" s="45">
        <v>0.198</v>
      </c>
      <c r="O11" s="45">
        <v>0.169</v>
      </c>
    </row>
    <row r="12" spans="1:15" ht="13.5" customHeight="1" hidden="1">
      <c r="A12" s="85">
        <v>32</v>
      </c>
      <c r="B12" s="86">
        <v>3</v>
      </c>
      <c r="C12" s="43">
        <f t="shared" si="0"/>
        <v>35.456</v>
      </c>
      <c r="D12" s="87">
        <v>2.4</v>
      </c>
      <c r="E12" s="88">
        <f t="shared" si="3"/>
        <v>29.312</v>
      </c>
      <c r="F12" s="199"/>
      <c r="G12" s="89">
        <v>3.6</v>
      </c>
      <c r="H12" s="90">
        <f t="shared" si="1"/>
        <v>41.6</v>
      </c>
      <c r="I12" s="91">
        <v>3</v>
      </c>
      <c r="J12" s="92">
        <f t="shared" si="2"/>
        <v>35.456</v>
      </c>
      <c r="L12" s="45">
        <v>0.277</v>
      </c>
      <c r="M12" s="45">
        <v>0.229</v>
      </c>
      <c r="N12" s="45">
        <v>0.325</v>
      </c>
      <c r="O12" s="45">
        <v>0.277</v>
      </c>
    </row>
    <row r="13" spans="1:15" ht="13.5" customHeight="1" hidden="1">
      <c r="A13" s="84">
        <v>40</v>
      </c>
      <c r="B13" s="78">
        <v>3.7</v>
      </c>
      <c r="C13" s="26">
        <f t="shared" si="0"/>
        <v>54.656</v>
      </c>
      <c r="D13" s="79">
        <v>3</v>
      </c>
      <c r="E13" s="27">
        <f t="shared" si="3"/>
        <v>45.184</v>
      </c>
      <c r="F13" s="199"/>
      <c r="G13" s="80">
        <v>4.5</v>
      </c>
      <c r="H13" s="81">
        <f t="shared" si="1"/>
        <v>64.896</v>
      </c>
      <c r="I13" s="82">
        <v>3.7</v>
      </c>
      <c r="J13" s="83">
        <f t="shared" si="2"/>
        <v>54.656</v>
      </c>
      <c r="L13" s="45">
        <v>0.427</v>
      </c>
      <c r="M13" s="45">
        <v>0.353</v>
      </c>
      <c r="N13" s="45">
        <v>0.507</v>
      </c>
      <c r="O13" s="45">
        <v>0.427</v>
      </c>
    </row>
    <row r="14" spans="1:15" ht="13.5" customHeight="1" hidden="1">
      <c r="A14" s="84">
        <v>50</v>
      </c>
      <c r="B14" s="78">
        <v>4.6</v>
      </c>
      <c r="C14" s="26">
        <f t="shared" si="0"/>
        <v>84.864</v>
      </c>
      <c r="D14" s="79">
        <v>3.7</v>
      </c>
      <c r="E14" s="27">
        <f t="shared" si="3"/>
        <v>69.76</v>
      </c>
      <c r="F14" s="199"/>
      <c r="G14" s="80">
        <v>5.6</v>
      </c>
      <c r="H14" s="81">
        <f t="shared" si="1"/>
        <v>100.608</v>
      </c>
      <c r="I14" s="82">
        <v>4.6</v>
      </c>
      <c r="J14" s="83">
        <f t="shared" si="2"/>
        <v>84.864</v>
      </c>
      <c r="L14" s="45">
        <v>0.663</v>
      </c>
      <c r="M14" s="45">
        <v>0.545</v>
      </c>
      <c r="N14" s="45">
        <v>0.786</v>
      </c>
      <c r="O14" s="45">
        <v>0.663</v>
      </c>
    </row>
    <row r="15" spans="1:15" ht="13.5" customHeight="1" hidden="1">
      <c r="A15" s="37">
        <v>63</v>
      </c>
      <c r="B15" s="86">
        <v>5.8</v>
      </c>
      <c r="C15" s="43">
        <f t="shared" si="0"/>
        <v>134.4</v>
      </c>
      <c r="D15" s="87">
        <v>4.7</v>
      </c>
      <c r="E15" s="88">
        <f t="shared" si="3"/>
        <v>111.232</v>
      </c>
      <c r="F15" s="199"/>
      <c r="G15" s="89">
        <v>7.1</v>
      </c>
      <c r="H15" s="90">
        <f t="shared" si="1"/>
        <v>160</v>
      </c>
      <c r="I15" s="91">
        <v>5.8</v>
      </c>
      <c r="J15" s="92">
        <f t="shared" si="2"/>
        <v>134.4</v>
      </c>
      <c r="L15" s="45">
        <v>1.05</v>
      </c>
      <c r="M15" s="45">
        <v>0.869</v>
      </c>
      <c r="N15" s="45">
        <v>1.25</v>
      </c>
      <c r="O15" s="45">
        <v>1.05</v>
      </c>
    </row>
    <row r="16" spans="1:15" ht="13.5" customHeight="1" hidden="1">
      <c r="A16" s="84">
        <v>75</v>
      </c>
      <c r="B16" s="78">
        <v>6.8</v>
      </c>
      <c r="C16" s="26">
        <f t="shared" si="0"/>
        <v>186.88</v>
      </c>
      <c r="D16" s="79">
        <v>5.6</v>
      </c>
      <c r="E16" s="27">
        <f t="shared" si="3"/>
        <v>157.44</v>
      </c>
      <c r="F16" s="199"/>
      <c r="G16" s="80">
        <v>8.4</v>
      </c>
      <c r="H16" s="81">
        <f t="shared" si="1"/>
        <v>225.28</v>
      </c>
      <c r="I16" s="82">
        <v>6.8</v>
      </c>
      <c r="J16" s="83">
        <f t="shared" si="2"/>
        <v>186.88</v>
      </c>
      <c r="K16" s="1" t="s">
        <v>18</v>
      </c>
      <c r="L16" s="45">
        <v>1.46</v>
      </c>
      <c r="M16" s="45">
        <v>1.23</v>
      </c>
      <c r="N16" s="45">
        <v>1.76</v>
      </c>
      <c r="O16" s="45">
        <v>1.46</v>
      </c>
    </row>
    <row r="17" spans="1:15" ht="13.5" customHeight="1">
      <c r="A17" s="84">
        <v>90</v>
      </c>
      <c r="B17" s="78">
        <v>8.2</v>
      </c>
      <c r="C17" s="26">
        <f t="shared" si="0"/>
        <v>271.36</v>
      </c>
      <c r="D17" s="79">
        <v>6.7</v>
      </c>
      <c r="E17" s="27">
        <f t="shared" si="3"/>
        <v>225.28</v>
      </c>
      <c r="F17" s="199"/>
      <c r="G17" s="80">
        <v>10.1</v>
      </c>
      <c r="H17" s="81">
        <f t="shared" si="1"/>
        <v>325.12</v>
      </c>
      <c r="I17" s="82">
        <v>8.2</v>
      </c>
      <c r="J17" s="83">
        <f t="shared" si="2"/>
        <v>271.36</v>
      </c>
      <c r="L17" s="45">
        <v>2.12</v>
      </c>
      <c r="M17" s="45">
        <v>1.76</v>
      </c>
      <c r="N17" s="45">
        <v>2.54</v>
      </c>
      <c r="O17" s="45">
        <v>2.12</v>
      </c>
    </row>
    <row r="18" spans="1:15" ht="13.5" customHeight="1">
      <c r="A18" s="37">
        <v>110</v>
      </c>
      <c r="B18" s="93">
        <v>10</v>
      </c>
      <c r="C18" s="54">
        <f t="shared" si="0"/>
        <v>401.92</v>
      </c>
      <c r="D18" s="94">
        <v>8.1</v>
      </c>
      <c r="E18" s="95">
        <f t="shared" si="3"/>
        <v>334.08</v>
      </c>
      <c r="F18" s="199"/>
      <c r="G18" s="96">
        <v>12.3</v>
      </c>
      <c r="H18" s="97">
        <f t="shared" si="1"/>
        <v>483.84</v>
      </c>
      <c r="I18" s="98">
        <v>10</v>
      </c>
      <c r="J18" s="99">
        <f t="shared" si="2"/>
        <v>401.92</v>
      </c>
      <c r="L18" s="45">
        <v>3.14</v>
      </c>
      <c r="M18" s="45">
        <v>2.61</v>
      </c>
      <c r="N18" s="45">
        <v>3.78</v>
      </c>
      <c r="O18" s="45">
        <v>3.14</v>
      </c>
    </row>
    <row r="19" spans="1:15" ht="13.5" customHeight="1">
      <c r="A19" s="84">
        <v>125</v>
      </c>
      <c r="B19" s="78">
        <v>11.4</v>
      </c>
      <c r="C19" s="26">
        <f t="shared" si="0"/>
        <v>522.24</v>
      </c>
      <c r="D19" s="79">
        <v>9.2</v>
      </c>
      <c r="E19" s="27">
        <f t="shared" si="3"/>
        <v>431.36</v>
      </c>
      <c r="F19" s="199"/>
      <c r="G19" s="80">
        <v>14</v>
      </c>
      <c r="H19" s="81">
        <f t="shared" si="1"/>
        <v>623.36</v>
      </c>
      <c r="I19" s="82">
        <v>11.4</v>
      </c>
      <c r="J19" s="83">
        <f t="shared" si="2"/>
        <v>522.24</v>
      </c>
      <c r="L19" s="45">
        <v>4.08</v>
      </c>
      <c r="M19" s="45">
        <v>3.37</v>
      </c>
      <c r="N19" s="45">
        <v>4.87</v>
      </c>
      <c r="O19" s="45">
        <v>4.08</v>
      </c>
    </row>
    <row r="20" spans="1:15" ht="13.5" customHeight="1">
      <c r="A20" s="84">
        <v>140</v>
      </c>
      <c r="B20" s="78">
        <v>12.7</v>
      </c>
      <c r="C20" s="26">
        <f t="shared" si="0"/>
        <v>650.24</v>
      </c>
      <c r="D20" s="79">
        <v>10.3</v>
      </c>
      <c r="E20" s="27">
        <f t="shared" si="3"/>
        <v>540.16</v>
      </c>
      <c r="F20" s="199"/>
      <c r="G20" s="80">
        <v>15.7</v>
      </c>
      <c r="H20" s="81">
        <f t="shared" si="1"/>
        <v>783.36</v>
      </c>
      <c r="I20" s="82">
        <v>12.7</v>
      </c>
      <c r="J20" s="83">
        <f t="shared" si="2"/>
        <v>650.24</v>
      </c>
      <c r="L20" s="45">
        <v>5.08</v>
      </c>
      <c r="M20" s="45">
        <v>4.22</v>
      </c>
      <c r="N20" s="45">
        <v>6.12</v>
      </c>
      <c r="O20" s="45">
        <v>5.08</v>
      </c>
    </row>
    <row r="21" spans="1:15" ht="13.5" customHeight="1">
      <c r="A21" s="37">
        <v>160</v>
      </c>
      <c r="B21" s="93">
        <v>14.6</v>
      </c>
      <c r="C21" s="54">
        <f t="shared" si="0"/>
        <v>853.76</v>
      </c>
      <c r="D21" s="94">
        <v>11.8</v>
      </c>
      <c r="E21" s="95">
        <f t="shared" si="3"/>
        <v>704</v>
      </c>
      <c r="F21" s="199"/>
      <c r="G21" s="96">
        <v>17.9</v>
      </c>
      <c r="H21" s="97">
        <f t="shared" si="1"/>
        <v>1020.16</v>
      </c>
      <c r="I21" s="98">
        <v>14.6</v>
      </c>
      <c r="J21" s="99">
        <f t="shared" si="2"/>
        <v>853.76</v>
      </c>
      <c r="L21" s="45">
        <v>6.67</v>
      </c>
      <c r="M21" s="45">
        <v>5.5</v>
      </c>
      <c r="N21" s="45">
        <v>7.97</v>
      </c>
      <c r="O21" s="45">
        <v>6.67</v>
      </c>
    </row>
    <row r="22" spans="1:15" ht="13.5" customHeight="1">
      <c r="A22" s="84">
        <v>180</v>
      </c>
      <c r="B22" s="78">
        <v>16.4</v>
      </c>
      <c r="C22" s="26">
        <f t="shared" si="0"/>
        <v>1079.04</v>
      </c>
      <c r="D22" s="79">
        <v>13.3</v>
      </c>
      <c r="E22" s="27">
        <f t="shared" si="3"/>
        <v>893.44</v>
      </c>
      <c r="F22" s="199"/>
      <c r="G22" s="80">
        <v>20.1</v>
      </c>
      <c r="H22" s="81">
        <f t="shared" si="1"/>
        <v>1292.8</v>
      </c>
      <c r="I22" s="82">
        <v>16.4</v>
      </c>
      <c r="J22" s="83">
        <f t="shared" si="2"/>
        <v>1079.04</v>
      </c>
      <c r="L22" s="45">
        <v>8.43</v>
      </c>
      <c r="M22" s="45">
        <v>6.98</v>
      </c>
      <c r="N22" s="45">
        <v>10.1</v>
      </c>
      <c r="O22" s="45">
        <v>8.43</v>
      </c>
    </row>
    <row r="23" spans="1:15" ht="13.5" customHeight="1">
      <c r="A23" s="84">
        <v>200</v>
      </c>
      <c r="B23" s="78">
        <v>18.2</v>
      </c>
      <c r="C23" s="26">
        <f t="shared" si="0"/>
        <v>1331.2</v>
      </c>
      <c r="D23" s="79">
        <v>14.7</v>
      </c>
      <c r="E23" s="27">
        <f t="shared" si="3"/>
        <v>1095.68</v>
      </c>
      <c r="F23" s="199"/>
      <c r="G23" s="80">
        <v>22.4</v>
      </c>
      <c r="H23" s="81">
        <f t="shared" si="1"/>
        <v>1600</v>
      </c>
      <c r="I23" s="82">
        <v>18.2</v>
      </c>
      <c r="J23" s="83">
        <f t="shared" si="2"/>
        <v>1331.2</v>
      </c>
      <c r="L23" s="45">
        <v>10.4</v>
      </c>
      <c r="M23" s="45">
        <v>8.56</v>
      </c>
      <c r="N23" s="45">
        <v>12.5</v>
      </c>
      <c r="O23" s="45">
        <v>10.4</v>
      </c>
    </row>
    <row r="24" spans="1:15" ht="13.5" customHeight="1">
      <c r="A24" s="37">
        <v>225</v>
      </c>
      <c r="B24" s="93">
        <v>20.5</v>
      </c>
      <c r="C24" s="54">
        <f t="shared" si="0"/>
        <v>1689.6</v>
      </c>
      <c r="D24" s="94">
        <v>16.6</v>
      </c>
      <c r="E24" s="95">
        <f t="shared" si="3"/>
        <v>1395.2</v>
      </c>
      <c r="F24" s="199"/>
      <c r="G24" s="96">
        <v>25.2</v>
      </c>
      <c r="H24" s="97">
        <f t="shared" si="1"/>
        <v>2022.4</v>
      </c>
      <c r="I24" s="98">
        <v>20.5</v>
      </c>
      <c r="J24" s="99">
        <f t="shared" si="2"/>
        <v>1689.6</v>
      </c>
      <c r="L24" s="45">
        <v>13.2</v>
      </c>
      <c r="M24" s="45">
        <v>10.9</v>
      </c>
      <c r="N24" s="45">
        <v>15.8</v>
      </c>
      <c r="O24" s="45">
        <v>13.2</v>
      </c>
    </row>
    <row r="25" spans="1:15" ht="13.5" customHeight="1">
      <c r="A25" s="84">
        <v>250</v>
      </c>
      <c r="B25" s="78">
        <v>22.8</v>
      </c>
      <c r="C25" s="26">
        <f t="shared" si="0"/>
        <v>2073.6</v>
      </c>
      <c r="D25" s="79">
        <v>18.4</v>
      </c>
      <c r="E25" s="27">
        <f t="shared" si="3"/>
        <v>1715.2</v>
      </c>
      <c r="F25" s="199"/>
      <c r="G25" s="100">
        <v>27.9</v>
      </c>
      <c r="H25" s="81">
        <f t="shared" si="1"/>
        <v>2483.2</v>
      </c>
      <c r="I25" s="82">
        <v>22.8</v>
      </c>
      <c r="J25" s="83">
        <f t="shared" si="2"/>
        <v>2073.6</v>
      </c>
      <c r="L25" s="45">
        <v>16.2</v>
      </c>
      <c r="M25" s="45">
        <v>13.4</v>
      </c>
      <c r="N25" s="45">
        <v>19.4</v>
      </c>
      <c r="O25" s="45">
        <v>16.2</v>
      </c>
    </row>
    <row r="26" spans="1:15" ht="13.5" customHeight="1">
      <c r="A26" s="84">
        <v>280</v>
      </c>
      <c r="B26" s="79">
        <v>25.4</v>
      </c>
      <c r="C26" s="26">
        <f t="shared" si="0"/>
        <v>2598.4</v>
      </c>
      <c r="D26" s="79">
        <v>20.6</v>
      </c>
      <c r="E26" s="27">
        <f t="shared" si="3"/>
        <v>2150.4</v>
      </c>
      <c r="F26" s="199"/>
      <c r="G26" s="100">
        <v>31.3</v>
      </c>
      <c r="H26" s="81">
        <f t="shared" si="1"/>
        <v>3123.2</v>
      </c>
      <c r="I26" s="101">
        <v>25.4</v>
      </c>
      <c r="J26" s="83">
        <f t="shared" si="2"/>
        <v>2598.4</v>
      </c>
      <c r="L26" s="45">
        <v>20.3</v>
      </c>
      <c r="M26" s="45">
        <v>16.8</v>
      </c>
      <c r="N26" s="45">
        <v>24.4</v>
      </c>
      <c r="O26" s="45">
        <v>20.3</v>
      </c>
    </row>
    <row r="27" spans="1:15" ht="13.5" customHeight="1">
      <c r="A27" s="37">
        <v>315</v>
      </c>
      <c r="B27" s="94">
        <v>28.6</v>
      </c>
      <c r="C27" s="54">
        <f t="shared" si="0"/>
        <v>3289.6</v>
      </c>
      <c r="D27" s="94">
        <v>23.2</v>
      </c>
      <c r="E27" s="95">
        <f t="shared" si="3"/>
        <v>2726.4</v>
      </c>
      <c r="F27" s="199"/>
      <c r="G27" s="102">
        <v>35.2</v>
      </c>
      <c r="H27" s="97">
        <f t="shared" si="1"/>
        <v>3942.4</v>
      </c>
      <c r="I27" s="103">
        <v>28.6</v>
      </c>
      <c r="J27" s="99">
        <f t="shared" si="2"/>
        <v>3289.6</v>
      </c>
      <c r="L27" s="45">
        <v>25.7</v>
      </c>
      <c r="M27" s="45">
        <v>21.3</v>
      </c>
      <c r="N27" s="45">
        <v>30.8</v>
      </c>
      <c r="O27" s="45">
        <v>25.7</v>
      </c>
    </row>
    <row r="28" spans="1:15" ht="13.5" customHeight="1">
      <c r="A28" s="84">
        <v>355</v>
      </c>
      <c r="B28" s="79">
        <v>32.2</v>
      </c>
      <c r="C28" s="26">
        <f t="shared" si="0"/>
        <v>4172.8</v>
      </c>
      <c r="D28" s="79">
        <v>26.1</v>
      </c>
      <c r="E28" s="27">
        <f t="shared" si="3"/>
        <v>3456</v>
      </c>
      <c r="F28" s="199"/>
      <c r="G28" s="100">
        <v>39.7</v>
      </c>
      <c r="H28" s="81">
        <f t="shared" si="1"/>
        <v>5017.6</v>
      </c>
      <c r="I28" s="101">
        <v>32.2</v>
      </c>
      <c r="J28" s="83">
        <f t="shared" si="2"/>
        <v>4172.8</v>
      </c>
      <c r="L28" s="45">
        <v>32.6</v>
      </c>
      <c r="M28" s="45">
        <v>27</v>
      </c>
      <c r="N28" s="45">
        <v>39.2</v>
      </c>
      <c r="O28" s="45">
        <v>32.6</v>
      </c>
    </row>
    <row r="29" spans="1:15" ht="13.5" customHeight="1">
      <c r="A29" s="84">
        <v>400</v>
      </c>
      <c r="B29" s="79">
        <v>36.3</v>
      </c>
      <c r="C29" s="26">
        <f t="shared" si="0"/>
        <v>5299.2</v>
      </c>
      <c r="D29" s="79">
        <v>29.4</v>
      </c>
      <c r="E29" s="27">
        <f t="shared" si="3"/>
        <v>4377.6</v>
      </c>
      <c r="F29" s="199"/>
      <c r="G29" s="100">
        <v>44.7</v>
      </c>
      <c r="H29" s="81">
        <f t="shared" si="1"/>
        <v>6361.6</v>
      </c>
      <c r="I29" s="101">
        <v>36.3</v>
      </c>
      <c r="J29" s="83">
        <f t="shared" si="2"/>
        <v>5299.2</v>
      </c>
      <c r="L29" s="45">
        <v>41.4</v>
      </c>
      <c r="M29" s="45">
        <v>34.2</v>
      </c>
      <c r="N29" s="45">
        <v>49.7</v>
      </c>
      <c r="O29" s="45">
        <v>41.4</v>
      </c>
    </row>
    <row r="30" spans="1:15" ht="13.5" customHeight="1">
      <c r="A30" s="84">
        <v>450</v>
      </c>
      <c r="B30" s="79">
        <v>40.9</v>
      </c>
      <c r="C30" s="26">
        <f t="shared" si="0"/>
        <v>6707.2</v>
      </c>
      <c r="D30" s="79">
        <v>33.1</v>
      </c>
      <c r="E30" s="27">
        <f t="shared" si="3"/>
        <v>5542.4</v>
      </c>
      <c r="F30" s="199"/>
      <c r="G30" s="100">
        <v>50.3</v>
      </c>
      <c r="H30" s="81">
        <f t="shared" si="1"/>
        <v>8051.2</v>
      </c>
      <c r="I30" s="101">
        <v>40.9</v>
      </c>
      <c r="J30" s="83">
        <f t="shared" si="2"/>
        <v>6707.2</v>
      </c>
      <c r="L30" s="45">
        <v>52.4</v>
      </c>
      <c r="M30" s="45">
        <v>43.3</v>
      </c>
      <c r="N30" s="45">
        <v>62.9</v>
      </c>
      <c r="O30" s="45">
        <v>52.4</v>
      </c>
    </row>
    <row r="31" spans="1:15" ht="13.5" customHeight="1">
      <c r="A31" s="84">
        <v>500</v>
      </c>
      <c r="B31" s="79">
        <v>45.4</v>
      </c>
      <c r="C31" s="26">
        <f t="shared" si="0"/>
        <v>8281.6</v>
      </c>
      <c r="D31" s="79">
        <v>36.8</v>
      </c>
      <c r="E31" s="27">
        <f t="shared" si="3"/>
        <v>6848</v>
      </c>
      <c r="F31" s="199"/>
      <c r="G31" s="100">
        <v>55.8</v>
      </c>
      <c r="H31" s="81">
        <f t="shared" si="1"/>
        <v>9920</v>
      </c>
      <c r="I31" s="101">
        <v>45.4</v>
      </c>
      <c r="J31" s="83">
        <f t="shared" si="2"/>
        <v>8281.6</v>
      </c>
      <c r="L31" s="45">
        <v>64.7</v>
      </c>
      <c r="M31" s="45">
        <v>53.5</v>
      </c>
      <c r="N31" s="45">
        <v>77.5</v>
      </c>
      <c r="O31" s="45">
        <v>64.7</v>
      </c>
    </row>
    <row r="32" spans="1:15" ht="13.5" customHeight="1">
      <c r="A32" s="30">
        <v>560</v>
      </c>
      <c r="B32" s="79">
        <v>50.8</v>
      </c>
      <c r="C32" s="26">
        <f t="shared" si="0"/>
        <v>10368</v>
      </c>
      <c r="D32" s="79">
        <v>41.2</v>
      </c>
      <c r="E32" s="27">
        <f t="shared" si="3"/>
        <v>8588.8</v>
      </c>
      <c r="F32" s="199"/>
      <c r="G32" s="100"/>
      <c r="H32" s="104"/>
      <c r="I32" s="101">
        <v>50.8</v>
      </c>
      <c r="J32" s="83">
        <f t="shared" si="2"/>
        <v>10368</v>
      </c>
      <c r="L32" s="45">
        <v>81</v>
      </c>
      <c r="M32" s="45">
        <v>67.1</v>
      </c>
      <c r="N32" s="45">
        <v>97.3</v>
      </c>
      <c r="O32" s="45">
        <v>81</v>
      </c>
    </row>
    <row r="33" spans="1:15" ht="13.5" customHeight="1">
      <c r="A33" s="105">
        <v>630</v>
      </c>
      <c r="B33" s="106">
        <v>57.2</v>
      </c>
      <c r="C33" s="107">
        <f t="shared" si="0"/>
        <v>13184</v>
      </c>
      <c r="D33" s="106">
        <v>46.3</v>
      </c>
      <c r="E33" s="108">
        <f t="shared" si="3"/>
        <v>10854.4</v>
      </c>
      <c r="F33" s="199"/>
      <c r="G33" s="65"/>
      <c r="H33" s="109"/>
      <c r="I33" s="61">
        <v>57.2</v>
      </c>
      <c r="J33" s="110">
        <f t="shared" si="2"/>
        <v>13184</v>
      </c>
      <c r="L33" s="45">
        <v>103</v>
      </c>
      <c r="M33" s="45">
        <v>84.8</v>
      </c>
      <c r="N33" s="45">
        <v>123</v>
      </c>
      <c r="O33" s="45">
        <v>103</v>
      </c>
    </row>
    <row r="34" spans="1:15" ht="13.5" customHeight="1">
      <c r="A34" s="111"/>
      <c r="B34" s="112"/>
      <c r="C34" s="113"/>
      <c r="D34" s="112"/>
      <c r="E34" s="113"/>
      <c r="F34" s="199"/>
      <c r="G34" s="68"/>
      <c r="H34" s="114"/>
      <c r="I34" s="68"/>
      <c r="J34" s="115"/>
      <c r="L34" s="59"/>
      <c r="M34" s="59"/>
      <c r="N34" s="59"/>
      <c r="O34" s="59"/>
    </row>
    <row r="35" spans="1:15" ht="15.75" customHeight="1">
      <c r="A35" s="200" t="s">
        <v>31</v>
      </c>
      <c r="B35" s="200"/>
      <c r="C35" s="200"/>
      <c r="D35" s="200"/>
      <c r="E35" s="200"/>
      <c r="F35" s="199"/>
      <c r="G35" s="200" t="s">
        <v>32</v>
      </c>
      <c r="H35" s="200"/>
      <c r="I35" s="200"/>
      <c r="J35" s="200"/>
      <c r="L35" s="59"/>
      <c r="M35" s="59"/>
      <c r="N35" s="59"/>
      <c r="O35" s="59"/>
    </row>
    <row r="36" spans="1:15" ht="13.5" customHeight="1">
      <c r="A36" s="37"/>
      <c r="B36" s="201" t="s">
        <v>33</v>
      </c>
      <c r="C36" s="201"/>
      <c r="D36" s="202" t="s">
        <v>34</v>
      </c>
      <c r="E36" s="202"/>
      <c r="F36" s="199"/>
      <c r="G36" s="203" t="s">
        <v>35</v>
      </c>
      <c r="H36" s="203"/>
      <c r="I36" s="202" t="s">
        <v>36</v>
      </c>
      <c r="J36" s="202"/>
      <c r="L36" s="59"/>
      <c r="M36" s="59"/>
      <c r="N36" s="59"/>
      <c r="O36" s="59"/>
    </row>
    <row r="37" spans="1:15" ht="13.5" customHeight="1" hidden="1">
      <c r="A37" s="37">
        <v>32</v>
      </c>
      <c r="B37" s="38"/>
      <c r="C37" s="116"/>
      <c r="D37" s="40"/>
      <c r="E37" s="117"/>
      <c r="F37" s="199"/>
      <c r="G37" s="118" t="s">
        <v>14</v>
      </c>
      <c r="H37" s="119">
        <f aca="true" t="shared" si="4" ref="H37:H58">$N$7*N37</f>
        <v>24.704</v>
      </c>
      <c r="I37" s="38"/>
      <c r="J37" s="44"/>
      <c r="L37" s="59"/>
      <c r="M37" s="59"/>
      <c r="N37" s="29">
        <v>0.193</v>
      </c>
      <c r="O37" s="59"/>
    </row>
    <row r="38" spans="1:15" ht="13.5" customHeight="1" hidden="1">
      <c r="A38" s="84">
        <v>40</v>
      </c>
      <c r="B38" s="46"/>
      <c r="C38" s="120"/>
      <c r="D38" s="31"/>
      <c r="E38" s="121"/>
      <c r="F38" s="199"/>
      <c r="G38" s="122" t="s">
        <v>15</v>
      </c>
      <c r="H38" s="123">
        <f t="shared" si="4"/>
        <v>35.968</v>
      </c>
      <c r="I38" s="46" t="s">
        <v>14</v>
      </c>
      <c r="J38" s="6">
        <f aca="true" t="shared" si="5" ref="J38:J58">$N$8*O38</f>
        <v>31.232</v>
      </c>
      <c r="L38" s="59"/>
      <c r="M38" s="59"/>
      <c r="N38" s="36">
        <v>0.281</v>
      </c>
      <c r="O38" s="45">
        <v>0.244</v>
      </c>
    </row>
    <row r="39" spans="1:15" ht="13.5" customHeight="1" hidden="1">
      <c r="A39" s="84">
        <v>50</v>
      </c>
      <c r="B39" s="46" t="s">
        <v>14</v>
      </c>
      <c r="C39" s="124">
        <f aca="true" t="shared" si="6" ref="C39:C58">$N$7*L39</f>
        <v>39.424</v>
      </c>
      <c r="D39" s="31"/>
      <c r="E39" s="121"/>
      <c r="F39" s="199"/>
      <c r="G39" s="122" t="s">
        <v>16</v>
      </c>
      <c r="H39" s="123">
        <f t="shared" si="4"/>
        <v>55.808</v>
      </c>
      <c r="I39" s="46" t="s">
        <v>15</v>
      </c>
      <c r="J39" s="6">
        <f t="shared" si="5"/>
        <v>47.232</v>
      </c>
      <c r="L39" s="45">
        <v>0.308</v>
      </c>
      <c r="M39" s="59"/>
      <c r="N39" s="45">
        <v>0.436</v>
      </c>
      <c r="O39" s="45">
        <v>0.369</v>
      </c>
    </row>
    <row r="40" spans="1:15" ht="13.5" customHeight="1" hidden="1">
      <c r="A40" s="37">
        <v>63</v>
      </c>
      <c r="B40" s="38" t="s">
        <v>37</v>
      </c>
      <c r="C40" s="125">
        <f t="shared" si="6"/>
        <v>62.464</v>
      </c>
      <c r="D40" s="53">
        <v>2</v>
      </c>
      <c r="E40" s="50">
        <f>$N$8*M40</f>
        <v>50.176</v>
      </c>
      <c r="F40" s="199"/>
      <c r="G40" s="126">
        <v>3.6</v>
      </c>
      <c r="H40" s="119">
        <f t="shared" si="4"/>
        <v>87.296</v>
      </c>
      <c r="I40" s="38" t="s">
        <v>16</v>
      </c>
      <c r="J40" s="127">
        <f t="shared" si="5"/>
        <v>73.344</v>
      </c>
      <c r="L40" s="45">
        <v>0.488</v>
      </c>
      <c r="M40" s="45">
        <v>0.392</v>
      </c>
      <c r="N40" s="45">
        <v>0.682</v>
      </c>
      <c r="O40" s="45">
        <v>0.573</v>
      </c>
    </row>
    <row r="41" spans="1:15" ht="13.5" customHeight="1" hidden="1">
      <c r="A41" s="84">
        <v>75</v>
      </c>
      <c r="B41" s="46" t="s">
        <v>38</v>
      </c>
      <c r="C41" s="124">
        <f t="shared" si="6"/>
        <v>85.504</v>
      </c>
      <c r="D41" s="31"/>
      <c r="E41" s="6"/>
      <c r="F41" s="199"/>
      <c r="G41" s="128">
        <v>4.3</v>
      </c>
      <c r="H41" s="123">
        <f t="shared" si="4"/>
        <v>124.16</v>
      </c>
      <c r="I41" s="46" t="s">
        <v>17</v>
      </c>
      <c r="J41" s="6">
        <f t="shared" si="5"/>
        <v>105.088</v>
      </c>
      <c r="L41" s="45">
        <v>0.668</v>
      </c>
      <c r="M41" s="45">
        <v>0.543</v>
      </c>
      <c r="N41" s="45">
        <v>0.97</v>
      </c>
      <c r="O41" s="45">
        <v>0.821</v>
      </c>
    </row>
    <row r="42" spans="1:15" ht="13.5" customHeight="1">
      <c r="A42" s="84">
        <v>90</v>
      </c>
      <c r="B42" s="51">
        <v>3.5</v>
      </c>
      <c r="C42" s="124">
        <f t="shared" si="6"/>
        <v>124.032</v>
      </c>
      <c r="D42" s="31">
        <v>2.8</v>
      </c>
      <c r="E42" s="6">
        <f>$N$8*M42</f>
        <v>100.096</v>
      </c>
      <c r="F42" s="199"/>
      <c r="G42" s="128">
        <v>5.2</v>
      </c>
      <c r="H42" s="129">
        <f t="shared" si="4"/>
        <v>179.2</v>
      </c>
      <c r="I42" s="51">
        <v>4.3</v>
      </c>
      <c r="J42" s="6">
        <f t="shared" si="5"/>
        <v>151.04</v>
      </c>
      <c r="L42" s="45">
        <v>0.969</v>
      </c>
      <c r="M42" s="45">
        <v>0.782</v>
      </c>
      <c r="N42" s="45">
        <v>1.4</v>
      </c>
      <c r="O42" s="45">
        <v>1.18</v>
      </c>
    </row>
    <row r="43" spans="1:15" ht="13.5" customHeight="1">
      <c r="A43" s="37">
        <v>110</v>
      </c>
      <c r="B43" s="53">
        <v>4.2</v>
      </c>
      <c r="C43" s="130">
        <f t="shared" si="6"/>
        <v>181.76</v>
      </c>
      <c r="D43" s="40">
        <v>3.4</v>
      </c>
      <c r="E43" s="50">
        <f>$N$8*M43</f>
        <v>148.48</v>
      </c>
      <c r="F43" s="199"/>
      <c r="G43" s="126">
        <v>6.3</v>
      </c>
      <c r="H43" s="119">
        <f t="shared" si="4"/>
        <v>264.96</v>
      </c>
      <c r="I43" s="53">
        <v>5.3</v>
      </c>
      <c r="J43" s="50">
        <f t="shared" si="5"/>
        <v>226.56</v>
      </c>
      <c r="L43" s="45">
        <v>1.42</v>
      </c>
      <c r="M43" s="45">
        <v>1.16</v>
      </c>
      <c r="N43" s="45">
        <v>2.07</v>
      </c>
      <c r="O43" s="45">
        <v>1.77</v>
      </c>
    </row>
    <row r="44" spans="1:15" ht="13.5" customHeight="1">
      <c r="A44" s="84">
        <v>125</v>
      </c>
      <c r="B44" s="49">
        <v>4.8</v>
      </c>
      <c r="C44" s="124">
        <f t="shared" si="6"/>
        <v>234.24</v>
      </c>
      <c r="D44" s="31"/>
      <c r="E44" s="131"/>
      <c r="F44" s="199"/>
      <c r="G44" s="128">
        <v>7.1</v>
      </c>
      <c r="H44" s="129">
        <f t="shared" si="4"/>
        <v>340.48</v>
      </c>
      <c r="I44" s="49">
        <v>6</v>
      </c>
      <c r="J44" s="6">
        <f t="shared" si="5"/>
        <v>289.28</v>
      </c>
      <c r="L44" s="45">
        <v>1.83</v>
      </c>
      <c r="M44" s="45">
        <v>1.5</v>
      </c>
      <c r="N44" s="45">
        <v>2.66</v>
      </c>
      <c r="O44" s="45">
        <v>2.26</v>
      </c>
    </row>
    <row r="45" spans="1:15" ht="13.5" customHeight="1">
      <c r="A45" s="84">
        <v>140</v>
      </c>
      <c r="B45" s="49">
        <v>5.4</v>
      </c>
      <c r="C45" s="124">
        <f t="shared" si="6"/>
        <v>295.68</v>
      </c>
      <c r="D45" s="31"/>
      <c r="E45" s="131"/>
      <c r="F45" s="199"/>
      <c r="G45" s="34">
        <v>8</v>
      </c>
      <c r="H45" s="129">
        <f t="shared" si="4"/>
        <v>428.8</v>
      </c>
      <c r="I45" s="49">
        <v>6.7</v>
      </c>
      <c r="J45" s="6">
        <f t="shared" si="5"/>
        <v>362.24</v>
      </c>
      <c r="L45" s="45">
        <v>2.31</v>
      </c>
      <c r="M45" s="45">
        <v>1.87</v>
      </c>
      <c r="N45" s="45">
        <v>3.35</v>
      </c>
      <c r="O45" s="45">
        <v>2.83</v>
      </c>
    </row>
    <row r="46" spans="1:15" ht="13.5" customHeight="1">
      <c r="A46" s="37">
        <v>160</v>
      </c>
      <c r="B46" s="53">
        <v>6.2</v>
      </c>
      <c r="C46" s="130">
        <f t="shared" si="6"/>
        <v>387.84</v>
      </c>
      <c r="D46" s="40">
        <v>4.9</v>
      </c>
      <c r="E46" s="50">
        <f>$N$8*M46</f>
        <v>308.48</v>
      </c>
      <c r="F46" s="199"/>
      <c r="G46" s="126">
        <v>9.1</v>
      </c>
      <c r="H46" s="119">
        <f t="shared" si="4"/>
        <v>556.8</v>
      </c>
      <c r="I46" s="53">
        <v>7.7</v>
      </c>
      <c r="J46" s="50">
        <f t="shared" si="5"/>
        <v>474.88</v>
      </c>
      <c r="L46" s="45">
        <v>3.03</v>
      </c>
      <c r="M46" s="45">
        <v>2.41</v>
      </c>
      <c r="N46" s="45">
        <v>4.35</v>
      </c>
      <c r="O46" s="45">
        <v>3.71</v>
      </c>
    </row>
    <row r="47" spans="1:15" ht="13.5" customHeight="1">
      <c r="A47" s="84">
        <v>180</v>
      </c>
      <c r="B47" s="49">
        <v>6.9</v>
      </c>
      <c r="C47" s="124">
        <f t="shared" si="6"/>
        <v>483.84</v>
      </c>
      <c r="D47" s="31"/>
      <c r="E47" s="131"/>
      <c r="F47" s="199"/>
      <c r="G47" s="128">
        <v>10.2</v>
      </c>
      <c r="H47" s="129">
        <f t="shared" si="4"/>
        <v>700.16</v>
      </c>
      <c r="I47" s="49">
        <v>8.6</v>
      </c>
      <c r="J47" s="6">
        <f t="shared" si="5"/>
        <v>596.48</v>
      </c>
      <c r="L47" s="45">
        <v>3.78</v>
      </c>
      <c r="M47" s="45">
        <v>3.05</v>
      </c>
      <c r="N47" s="45">
        <v>5.47</v>
      </c>
      <c r="O47" s="45">
        <v>4.66</v>
      </c>
    </row>
    <row r="48" spans="1:15" ht="13.5" customHeight="1">
      <c r="A48" s="84">
        <v>200</v>
      </c>
      <c r="B48" s="49">
        <v>7.7</v>
      </c>
      <c r="C48" s="124">
        <f t="shared" si="6"/>
        <v>599.04</v>
      </c>
      <c r="D48" s="31"/>
      <c r="E48" s="131"/>
      <c r="F48" s="199"/>
      <c r="G48" s="128">
        <v>11.4</v>
      </c>
      <c r="H48" s="129">
        <f t="shared" si="4"/>
        <v>867.84</v>
      </c>
      <c r="I48" s="49">
        <v>9.6</v>
      </c>
      <c r="J48" s="6">
        <f t="shared" si="5"/>
        <v>738.56</v>
      </c>
      <c r="L48" s="45">
        <v>4.68</v>
      </c>
      <c r="M48" s="45">
        <v>3.82</v>
      </c>
      <c r="N48" s="45">
        <v>6.78</v>
      </c>
      <c r="O48" s="45">
        <v>5.77</v>
      </c>
    </row>
    <row r="49" spans="1:15" ht="13.5" customHeight="1">
      <c r="A49" s="37">
        <v>225</v>
      </c>
      <c r="B49" s="53">
        <v>8.6</v>
      </c>
      <c r="C49" s="130">
        <f t="shared" si="6"/>
        <v>752.64</v>
      </c>
      <c r="D49" s="40">
        <v>6.9</v>
      </c>
      <c r="E49" s="50">
        <f>$N$8*M49</f>
        <v>609.28</v>
      </c>
      <c r="F49" s="199"/>
      <c r="G49" s="126">
        <v>12.8</v>
      </c>
      <c r="H49" s="119">
        <f t="shared" si="4"/>
        <v>1094.4</v>
      </c>
      <c r="I49" s="53">
        <v>10.8</v>
      </c>
      <c r="J49" s="50">
        <f t="shared" si="5"/>
        <v>933.12</v>
      </c>
      <c r="L49" s="45">
        <v>5.88</v>
      </c>
      <c r="M49" s="45">
        <v>4.76</v>
      </c>
      <c r="N49" s="45">
        <v>8.55</v>
      </c>
      <c r="O49" s="45">
        <v>7.29</v>
      </c>
    </row>
    <row r="50" spans="1:15" ht="13.5" customHeight="1">
      <c r="A50" s="84">
        <v>250</v>
      </c>
      <c r="B50" s="49">
        <v>9.6</v>
      </c>
      <c r="C50" s="124">
        <f t="shared" si="6"/>
        <v>933.12</v>
      </c>
      <c r="D50" s="31"/>
      <c r="E50" s="131"/>
      <c r="F50" s="199"/>
      <c r="G50" s="128">
        <v>14.2</v>
      </c>
      <c r="H50" s="129">
        <f t="shared" si="4"/>
        <v>1356.8</v>
      </c>
      <c r="I50" s="49">
        <v>11.9</v>
      </c>
      <c r="J50" s="6">
        <f t="shared" si="5"/>
        <v>1141.76</v>
      </c>
      <c r="L50" s="45">
        <v>7.29</v>
      </c>
      <c r="M50" s="45">
        <v>5.9</v>
      </c>
      <c r="N50" s="45">
        <v>10.6</v>
      </c>
      <c r="O50" s="45">
        <v>8.92</v>
      </c>
    </row>
    <row r="51" spans="1:15" ht="13.5" customHeight="1">
      <c r="A51" s="84">
        <v>280</v>
      </c>
      <c r="B51" s="49">
        <v>10.7</v>
      </c>
      <c r="C51" s="124">
        <f t="shared" si="6"/>
        <v>1163.52</v>
      </c>
      <c r="D51" s="31">
        <v>8.5</v>
      </c>
      <c r="E51" s="6">
        <f>$N$8*M51</f>
        <v>944.64</v>
      </c>
      <c r="F51" s="199"/>
      <c r="G51" s="128">
        <v>15.9</v>
      </c>
      <c r="H51" s="129">
        <f t="shared" si="4"/>
        <v>1689.6</v>
      </c>
      <c r="I51" s="49">
        <v>13.4</v>
      </c>
      <c r="J51" s="6">
        <f t="shared" si="5"/>
        <v>1446.4</v>
      </c>
      <c r="L51" s="45">
        <v>9.09</v>
      </c>
      <c r="M51" s="45">
        <v>7.38</v>
      </c>
      <c r="N51" s="45">
        <v>13.2</v>
      </c>
      <c r="O51" s="45">
        <v>11.3</v>
      </c>
    </row>
    <row r="52" spans="1:15" ht="13.5" customHeight="1">
      <c r="A52" s="37">
        <v>315</v>
      </c>
      <c r="B52" s="53">
        <v>12.1</v>
      </c>
      <c r="C52" s="130">
        <f t="shared" si="6"/>
        <v>1484.8</v>
      </c>
      <c r="D52" s="40">
        <v>9.7</v>
      </c>
      <c r="E52" s="50">
        <f>$N$8*M52</f>
        <v>1196.8</v>
      </c>
      <c r="F52" s="199"/>
      <c r="G52" s="126">
        <v>17.9</v>
      </c>
      <c r="H52" s="119">
        <f t="shared" si="4"/>
        <v>2137.6</v>
      </c>
      <c r="I52" s="53">
        <v>15</v>
      </c>
      <c r="J52" s="50">
        <f t="shared" si="5"/>
        <v>1817.6</v>
      </c>
      <c r="L52" s="45">
        <v>11.6</v>
      </c>
      <c r="M52" s="45">
        <v>9.35</v>
      </c>
      <c r="N52" s="45">
        <v>16.7</v>
      </c>
      <c r="O52" s="45">
        <v>14.2</v>
      </c>
    </row>
    <row r="53" spans="1:15" ht="13.5" customHeight="1">
      <c r="A53" s="84">
        <v>355</v>
      </c>
      <c r="B53" s="49">
        <v>13.6</v>
      </c>
      <c r="C53" s="124">
        <f t="shared" si="6"/>
        <v>1868.8</v>
      </c>
      <c r="D53" s="31">
        <v>10.8</v>
      </c>
      <c r="E53" s="6">
        <f>$N$8*M53</f>
        <v>1510.4</v>
      </c>
      <c r="F53" s="199"/>
      <c r="G53" s="128">
        <v>20.1</v>
      </c>
      <c r="H53" s="129">
        <f t="shared" si="4"/>
        <v>2713.6</v>
      </c>
      <c r="I53" s="49">
        <v>16.9</v>
      </c>
      <c r="J53" s="6">
        <f t="shared" si="5"/>
        <v>2304</v>
      </c>
      <c r="L53" s="45">
        <v>14.6</v>
      </c>
      <c r="M53" s="45">
        <v>11.8</v>
      </c>
      <c r="N53" s="45">
        <v>21.2</v>
      </c>
      <c r="O53" s="45">
        <v>18</v>
      </c>
    </row>
    <row r="54" spans="1:15" ht="13.5" customHeight="1">
      <c r="A54" s="84">
        <v>400</v>
      </c>
      <c r="B54" s="49">
        <v>15.3</v>
      </c>
      <c r="C54" s="124">
        <f t="shared" si="6"/>
        <v>2380.8</v>
      </c>
      <c r="D54" s="31">
        <v>12.3</v>
      </c>
      <c r="E54" s="6">
        <f>$N$8*M54</f>
        <v>1932.8</v>
      </c>
      <c r="F54" s="199"/>
      <c r="G54" s="128">
        <v>22.7</v>
      </c>
      <c r="H54" s="129">
        <f t="shared" si="4"/>
        <v>3443.2</v>
      </c>
      <c r="I54" s="49">
        <v>19.1</v>
      </c>
      <c r="J54" s="6">
        <f t="shared" si="5"/>
        <v>2931.2</v>
      </c>
      <c r="L54" s="45">
        <v>18.6</v>
      </c>
      <c r="M54" s="45">
        <v>15.1</v>
      </c>
      <c r="N54" s="45">
        <v>26.9</v>
      </c>
      <c r="O54" s="45">
        <v>22.9</v>
      </c>
    </row>
    <row r="55" spans="1:15" ht="13.5" customHeight="1">
      <c r="A55" s="84">
        <v>450</v>
      </c>
      <c r="B55" s="49">
        <v>17.2</v>
      </c>
      <c r="C55" s="124">
        <f t="shared" si="6"/>
        <v>3008</v>
      </c>
      <c r="D55" s="31"/>
      <c r="E55" s="131"/>
      <c r="F55" s="199"/>
      <c r="G55" s="128">
        <v>25.5</v>
      </c>
      <c r="H55" s="129">
        <f t="shared" si="4"/>
        <v>4352</v>
      </c>
      <c r="I55" s="49">
        <v>21.5</v>
      </c>
      <c r="J55" s="6">
        <f t="shared" si="5"/>
        <v>3712</v>
      </c>
      <c r="L55" s="45">
        <v>23.5</v>
      </c>
      <c r="M55" s="45">
        <v>19</v>
      </c>
      <c r="N55" s="45">
        <v>34</v>
      </c>
      <c r="O55" s="45">
        <v>29</v>
      </c>
    </row>
    <row r="56" spans="1:15" ht="13.5" customHeight="1">
      <c r="A56" s="84">
        <v>500</v>
      </c>
      <c r="B56" s="49">
        <v>19.1</v>
      </c>
      <c r="C56" s="124">
        <f t="shared" si="6"/>
        <v>3712</v>
      </c>
      <c r="D56" s="31">
        <v>15.3</v>
      </c>
      <c r="E56" s="6">
        <f>$N$8*M56</f>
        <v>2995.2</v>
      </c>
      <c r="F56" s="199"/>
      <c r="G56" s="128">
        <v>28.3</v>
      </c>
      <c r="H56" s="129">
        <f t="shared" si="4"/>
        <v>5376</v>
      </c>
      <c r="I56" s="49">
        <v>23.9</v>
      </c>
      <c r="J56" s="6">
        <f t="shared" si="5"/>
        <v>4582.4</v>
      </c>
      <c r="L56" s="45">
        <v>29</v>
      </c>
      <c r="M56" s="45">
        <v>23.4</v>
      </c>
      <c r="N56" s="45">
        <v>42</v>
      </c>
      <c r="O56" s="45">
        <v>35.8</v>
      </c>
    </row>
    <row r="57" spans="1:15" ht="13.5" customHeight="1">
      <c r="A57" s="30">
        <v>560</v>
      </c>
      <c r="B57" s="49">
        <v>21.4</v>
      </c>
      <c r="C57" s="124">
        <f t="shared" si="6"/>
        <v>4646.4</v>
      </c>
      <c r="D57" s="31"/>
      <c r="E57" s="131"/>
      <c r="F57" s="199"/>
      <c r="G57" s="128">
        <v>31.7</v>
      </c>
      <c r="H57" s="129">
        <f t="shared" si="4"/>
        <v>6732.8</v>
      </c>
      <c r="I57" s="49">
        <v>26.7</v>
      </c>
      <c r="J57" s="6">
        <f t="shared" si="5"/>
        <v>5734.4</v>
      </c>
      <c r="L57" s="45">
        <v>36.3</v>
      </c>
      <c r="M57" s="45">
        <v>29.4</v>
      </c>
      <c r="N57" s="45">
        <v>52.6</v>
      </c>
      <c r="O57" s="45">
        <v>44.8</v>
      </c>
    </row>
    <row r="58" spans="1:15" ht="13.5" customHeight="1">
      <c r="A58" s="105">
        <v>630</v>
      </c>
      <c r="B58" s="61">
        <v>24.1</v>
      </c>
      <c r="C58" s="132">
        <f t="shared" si="6"/>
        <v>5888</v>
      </c>
      <c r="D58" s="63">
        <v>19.3</v>
      </c>
      <c r="E58" s="64">
        <f>$N$8*M58</f>
        <v>4748.8</v>
      </c>
      <c r="F58" s="199"/>
      <c r="G58" s="133">
        <v>35.7</v>
      </c>
      <c r="H58" s="134">
        <f t="shared" si="4"/>
        <v>8524.8</v>
      </c>
      <c r="I58" s="61">
        <v>30</v>
      </c>
      <c r="J58" s="64">
        <f t="shared" si="5"/>
        <v>7232</v>
      </c>
      <c r="L58" s="45">
        <v>46</v>
      </c>
      <c r="M58" s="45">
        <v>37.1</v>
      </c>
      <c r="N58" s="45">
        <v>66.6</v>
      </c>
      <c r="O58" s="45">
        <v>56.5</v>
      </c>
    </row>
    <row r="59" spans="1:10" ht="18.75" customHeight="1" hidden="1">
      <c r="A59" s="73" t="s">
        <v>19</v>
      </c>
      <c r="B59" s="73"/>
      <c r="C59" s="73"/>
      <c r="D59" s="73"/>
      <c r="E59" s="73"/>
      <c r="F59" s="73"/>
      <c r="G59" s="73"/>
      <c r="H59" s="73"/>
      <c r="I59" s="73"/>
      <c r="J59" s="73"/>
    </row>
    <row r="60" spans="1:10" s="72" customFormat="1" ht="16.5" customHeight="1" hidden="1">
      <c r="A60" s="73" t="s">
        <v>39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0" s="72" customFormat="1" ht="15" customHeight="1" hidden="1">
      <c r="A61" s="74" t="s">
        <v>22</v>
      </c>
      <c r="B61" s="73"/>
      <c r="C61" s="73"/>
      <c r="D61" s="73"/>
      <c r="E61" s="73"/>
      <c r="F61" s="73"/>
      <c r="G61" s="73"/>
      <c r="H61" s="73"/>
      <c r="I61" s="73"/>
      <c r="J61" s="73"/>
    </row>
    <row r="62" spans="1:10" s="72" customFormat="1" ht="15" customHeight="1" hidden="1">
      <c r="A62" s="73" t="s">
        <v>40</v>
      </c>
      <c r="B62" s="74"/>
      <c r="C62" s="74"/>
      <c r="D62" s="74"/>
      <c r="E62" s="74"/>
      <c r="F62" s="74"/>
      <c r="G62" s="74"/>
      <c r="H62" s="74"/>
      <c r="I62" s="74"/>
      <c r="J62" s="74"/>
    </row>
    <row r="63" s="2" customFormat="1" ht="12.75" customHeight="1" hidden="1"/>
    <row r="64" spans="1:12" s="2" customFormat="1" ht="12.7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0.25" customHeight="1" hidden="1">
      <c r="A65" s="199" t="s">
        <v>68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</row>
    <row r="66" spans="1:12" ht="12.75" hidden="1">
      <c r="A66" s="204" t="s">
        <v>65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</row>
    <row r="67" spans="1:13" ht="12.75" hidden="1">
      <c r="A67" s="205" t="s">
        <v>61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</row>
  </sheetData>
  <sheetProtection selectLockedCells="1" selectUnlockedCells="1"/>
  <mergeCells count="19">
    <mergeCell ref="I8:J8"/>
    <mergeCell ref="A65:L65"/>
    <mergeCell ref="A66:L66"/>
    <mergeCell ref="A35:E35"/>
    <mergeCell ref="G35:J35"/>
    <mergeCell ref="B36:C36"/>
    <mergeCell ref="D36:E36"/>
    <mergeCell ref="G36:H36"/>
    <mergeCell ref="I36:J36"/>
    <mergeCell ref="A67:M67"/>
    <mergeCell ref="A5:J5"/>
    <mergeCell ref="A6:J6"/>
    <mergeCell ref="A7:A9"/>
    <mergeCell ref="B7:E7"/>
    <mergeCell ref="F7:F58"/>
    <mergeCell ref="G7:J7"/>
    <mergeCell ref="B8:C8"/>
    <mergeCell ref="D8:E8"/>
    <mergeCell ref="G8:H8"/>
  </mergeCells>
  <printOptions/>
  <pageMargins left="1.3388888888888888" right="0.7479166666666667" top="0.5118055555555555" bottom="0.5118055555555555" header="0.5118055555555555" footer="0.5118055555555555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="70" zoomScaleSheetLayoutView="70" zoomScalePageLayoutView="0" workbookViewId="0" topLeftCell="A1">
      <selection activeCell="H1" sqref="H1:L16384"/>
    </sheetView>
  </sheetViews>
  <sheetFormatPr defaultColWidth="9.00390625" defaultRowHeight="12.75"/>
  <cols>
    <col min="1" max="1" width="15.875" style="1" customWidth="1"/>
    <col min="2" max="2" width="11.125" style="1" customWidth="1"/>
    <col min="3" max="3" width="15.625" style="1" customWidth="1"/>
    <col min="4" max="4" width="18.375" style="1" customWidth="1"/>
    <col min="5" max="5" width="14.25390625" style="1" customWidth="1"/>
    <col min="6" max="6" width="9.375" style="1" customWidth="1"/>
    <col min="7" max="7" width="15.375" style="1" customWidth="1"/>
    <col min="8" max="12" width="9.125" style="1" hidden="1" customWidth="1"/>
    <col min="13" max="15" width="9.125" style="1" customWidth="1"/>
    <col min="16" max="16384" width="9.125" style="1" customWidth="1"/>
  </cols>
  <sheetData>
    <row r="1" spans="1:10" ht="17.25" customHeight="1">
      <c r="A1" s="135"/>
      <c r="B1" s="135"/>
      <c r="D1" s="3" t="s">
        <v>66</v>
      </c>
      <c r="E1" s="3"/>
      <c r="F1" s="3"/>
      <c r="G1" s="3"/>
      <c r="H1" s="3"/>
      <c r="I1" s="3"/>
      <c r="J1" s="3"/>
    </row>
    <row r="2" spans="1:10" ht="21" customHeight="1">
      <c r="A2" s="8"/>
      <c r="B2" s="8"/>
      <c r="D2" s="8" t="s">
        <v>67</v>
      </c>
      <c r="E2" s="3"/>
      <c r="F2" s="3"/>
      <c r="G2" s="3"/>
      <c r="H2" s="3"/>
      <c r="I2" s="3"/>
      <c r="J2" s="7"/>
    </row>
    <row r="3" spans="1:10" ht="21" customHeight="1">
      <c r="A3" s="8"/>
      <c r="B3" s="8"/>
      <c r="D3" s="8" t="s">
        <v>62</v>
      </c>
      <c r="E3" s="136"/>
      <c r="F3" s="136"/>
      <c r="G3" s="136"/>
      <c r="H3" s="136"/>
      <c r="I3" s="136"/>
      <c r="J3" s="137"/>
    </row>
    <row r="4" spans="1:10" ht="16.5" customHeight="1">
      <c r="A4" s="8"/>
      <c r="B4" s="8"/>
      <c r="D4" s="138"/>
      <c r="E4" s="139"/>
      <c r="F4" s="139"/>
      <c r="G4" s="139"/>
      <c r="H4" s="139"/>
      <c r="I4" s="139"/>
      <c r="J4" s="10"/>
    </row>
    <row r="5" spans="1:11" ht="16.5" customHeight="1">
      <c r="A5" s="1" t="s">
        <v>69</v>
      </c>
      <c r="B5" s="8"/>
      <c r="D5" s="138"/>
      <c r="E5" s="139"/>
      <c r="F5" s="139"/>
      <c r="G5" s="139"/>
      <c r="H5" s="139"/>
      <c r="I5" s="139"/>
      <c r="K5" s="13" t="s">
        <v>2</v>
      </c>
    </row>
    <row r="6" spans="1:11" s="11" customFormat="1" ht="20.25" customHeight="1">
      <c r="A6" s="195" t="s">
        <v>41</v>
      </c>
      <c r="B6" s="195"/>
      <c r="C6" s="195"/>
      <c r="D6" s="195"/>
      <c r="E6" s="195"/>
      <c r="F6" s="195"/>
      <c r="G6" s="195"/>
      <c r="J6" s="16" t="s">
        <v>6</v>
      </c>
      <c r="K6" s="17">
        <v>136</v>
      </c>
    </row>
    <row r="7" spans="1:11" ht="20.25" customHeight="1">
      <c r="A7" s="196" t="s">
        <v>42</v>
      </c>
      <c r="B7" s="196"/>
      <c r="C7" s="196"/>
      <c r="D7" s="196"/>
      <c r="E7" s="196"/>
      <c r="F7" s="196"/>
      <c r="G7" s="196"/>
      <c r="J7" s="18" t="s">
        <v>11</v>
      </c>
      <c r="K7" s="19">
        <v>136</v>
      </c>
    </row>
    <row r="8" spans="1:7" ht="20.25" customHeight="1">
      <c r="A8" s="210" t="s">
        <v>43</v>
      </c>
      <c r="B8" s="210"/>
      <c r="C8" s="210"/>
      <c r="D8" s="210"/>
      <c r="E8" s="210"/>
      <c r="F8" s="210"/>
      <c r="G8" s="210"/>
    </row>
    <row r="9" spans="1:7" ht="12.75" customHeight="1">
      <c r="A9" s="211" t="s">
        <v>3</v>
      </c>
      <c r="B9" s="209" t="s">
        <v>44</v>
      </c>
      <c r="C9" s="209"/>
      <c r="D9" s="212" t="s">
        <v>45</v>
      </c>
      <c r="E9" s="140"/>
      <c r="F9" s="14"/>
      <c r="G9" s="141"/>
    </row>
    <row r="10" spans="1:7" ht="27.75" customHeight="1">
      <c r="A10" s="211"/>
      <c r="B10" s="142" t="s">
        <v>46</v>
      </c>
      <c r="C10" s="143" t="s">
        <v>47</v>
      </c>
      <c r="D10" s="212"/>
      <c r="E10" s="140"/>
      <c r="F10" s="144"/>
      <c r="G10" s="145"/>
    </row>
    <row r="11" spans="1:10" ht="12.75" customHeight="1">
      <c r="A11" s="146">
        <v>63</v>
      </c>
      <c r="B11" s="147">
        <v>3.6</v>
      </c>
      <c r="C11" s="148">
        <f>$K$6*J11</f>
        <v>92.75200000000001</v>
      </c>
      <c r="D11" s="149" t="s">
        <v>48</v>
      </c>
      <c r="E11" s="150"/>
      <c r="F11" s="112"/>
      <c r="G11" s="145"/>
      <c r="I11" s="151"/>
      <c r="J11" s="45">
        <v>0.682</v>
      </c>
    </row>
    <row r="12" spans="1:10" ht="12.75" customHeight="1">
      <c r="A12" s="146">
        <v>90</v>
      </c>
      <c r="B12" s="147">
        <v>5.2</v>
      </c>
      <c r="C12" s="148">
        <f>$K$6*J12</f>
        <v>190.39999999999998</v>
      </c>
      <c r="D12" s="152" t="s">
        <v>49</v>
      </c>
      <c r="E12" s="150"/>
      <c r="F12" s="112"/>
      <c r="G12" s="145"/>
      <c r="I12" s="151"/>
      <c r="J12" s="45">
        <v>1.4</v>
      </c>
    </row>
    <row r="13" spans="1:10" ht="12.75" customHeight="1">
      <c r="A13" s="146">
        <v>110</v>
      </c>
      <c r="B13" s="147">
        <v>6.3</v>
      </c>
      <c r="C13" s="148">
        <f>$K$6*J13</f>
        <v>281.52</v>
      </c>
      <c r="D13" s="152" t="s">
        <v>49</v>
      </c>
      <c r="E13" s="150"/>
      <c r="F13" s="112"/>
      <c r="G13" s="153"/>
      <c r="I13" s="151"/>
      <c r="J13" s="45">
        <v>2.07</v>
      </c>
    </row>
    <row r="14" spans="1:10" ht="12.75" customHeight="1">
      <c r="A14" s="146">
        <v>125</v>
      </c>
      <c r="B14" s="31">
        <v>7.1</v>
      </c>
      <c r="C14" s="148">
        <f>$K$6*J14</f>
        <v>361.76</v>
      </c>
      <c r="D14" s="152" t="s">
        <v>50</v>
      </c>
      <c r="E14" s="150"/>
      <c r="F14" s="154"/>
      <c r="G14" s="155"/>
      <c r="I14" s="156"/>
      <c r="J14" s="45">
        <v>2.66</v>
      </c>
    </row>
    <row r="15" spans="1:10" ht="12.75" customHeight="1">
      <c r="A15" s="146">
        <v>160</v>
      </c>
      <c r="B15" s="51">
        <v>9.1</v>
      </c>
      <c r="C15" s="148">
        <f>$K$6*J15*1.012</f>
        <v>598.6991999999999</v>
      </c>
      <c r="D15" s="152" t="s">
        <v>50</v>
      </c>
      <c r="E15" s="150"/>
      <c r="F15" s="154"/>
      <c r="G15" s="155"/>
      <c r="I15" s="71"/>
      <c r="J15" s="45">
        <v>4.35</v>
      </c>
    </row>
    <row r="16" spans="1:10" ht="12.75" customHeight="1">
      <c r="A16" s="146">
        <v>225</v>
      </c>
      <c r="B16" s="51">
        <v>12.8</v>
      </c>
      <c r="C16" s="148">
        <f>$K$6*J16*1.0113</f>
        <v>1175.9396400000003</v>
      </c>
      <c r="D16" s="152" t="s">
        <v>50</v>
      </c>
      <c r="E16" s="150"/>
      <c r="F16" s="154"/>
      <c r="G16" s="155"/>
      <c r="I16" s="71"/>
      <c r="J16" s="56">
        <v>8.55</v>
      </c>
    </row>
    <row r="17" spans="1:10" ht="13.5" customHeight="1">
      <c r="A17" s="157">
        <v>315</v>
      </c>
      <c r="B17" s="158">
        <v>17.9</v>
      </c>
      <c r="C17" s="159">
        <f>$K$6*J17*1.012</f>
        <v>2298.4543999999996</v>
      </c>
      <c r="D17" s="160" t="s">
        <v>50</v>
      </c>
      <c r="E17" s="161"/>
      <c r="F17" s="162"/>
      <c r="G17" s="163"/>
      <c r="I17" s="71"/>
      <c r="J17" s="45">
        <v>16.7</v>
      </c>
    </row>
    <row r="18" spans="1:10" ht="20.25" customHeight="1">
      <c r="A18" s="210" t="s">
        <v>51</v>
      </c>
      <c r="B18" s="210"/>
      <c r="C18" s="210"/>
      <c r="D18" s="210"/>
      <c r="E18" s="210"/>
      <c r="F18" s="210"/>
      <c r="G18" s="210"/>
      <c r="J18" s="59"/>
    </row>
    <row r="19" spans="1:10" ht="12.75" customHeight="1">
      <c r="A19" s="211" t="s">
        <v>3</v>
      </c>
      <c r="B19" s="209" t="s">
        <v>52</v>
      </c>
      <c r="C19" s="209"/>
      <c r="D19" s="214" t="s">
        <v>45</v>
      </c>
      <c r="E19" s="215" t="s">
        <v>3</v>
      </c>
      <c r="F19" s="216" t="s">
        <v>53</v>
      </c>
      <c r="G19" s="216"/>
      <c r="J19" s="59"/>
    </row>
    <row r="20" spans="1:10" ht="28.5" customHeight="1">
      <c r="A20" s="211"/>
      <c r="B20" s="142" t="s">
        <v>46</v>
      </c>
      <c r="C20" s="143" t="s">
        <v>47</v>
      </c>
      <c r="D20" s="214"/>
      <c r="E20" s="215"/>
      <c r="F20" s="142" t="s">
        <v>46</v>
      </c>
      <c r="G20" s="164" t="s">
        <v>47</v>
      </c>
      <c r="J20" s="59"/>
    </row>
    <row r="21" spans="1:11" ht="12.75" customHeight="1">
      <c r="A21" s="146">
        <v>25</v>
      </c>
      <c r="B21" s="46" t="s">
        <v>16</v>
      </c>
      <c r="C21" s="165">
        <f aca="true" t="shared" si="0" ref="C21:C30">J21*$K$6</f>
        <v>22.984</v>
      </c>
      <c r="D21" s="166" t="s">
        <v>48</v>
      </c>
      <c r="E21" s="167"/>
      <c r="F21" s="49"/>
      <c r="G21" s="168"/>
      <c r="I21" s="169"/>
      <c r="J21" s="45">
        <v>0.169</v>
      </c>
      <c r="K21" s="59"/>
    </row>
    <row r="22" spans="1:11" ht="12.75" customHeight="1">
      <c r="A22" s="146">
        <v>32</v>
      </c>
      <c r="B22" s="46" t="s">
        <v>16</v>
      </c>
      <c r="C22" s="165">
        <f t="shared" si="0"/>
        <v>37.672000000000004</v>
      </c>
      <c r="D22" s="166" t="s">
        <v>48</v>
      </c>
      <c r="E22" s="167"/>
      <c r="F22" s="49"/>
      <c r="G22" s="170"/>
      <c r="I22" s="169"/>
      <c r="J22" s="45">
        <v>0.277</v>
      </c>
      <c r="K22" s="59"/>
    </row>
    <row r="23" spans="1:11" ht="12.75" customHeight="1">
      <c r="A23" s="146">
        <v>40</v>
      </c>
      <c r="B23" s="49">
        <v>3.7</v>
      </c>
      <c r="C23" s="165">
        <f t="shared" si="0"/>
        <v>58.071999999999996</v>
      </c>
      <c r="D23" s="166" t="s">
        <v>48</v>
      </c>
      <c r="E23" s="167"/>
      <c r="F23" s="49"/>
      <c r="G23" s="171"/>
      <c r="I23" s="71"/>
      <c r="J23" s="45">
        <v>0.427</v>
      </c>
      <c r="K23" s="59"/>
    </row>
    <row r="24" spans="1:11" ht="12.75" customHeight="1">
      <c r="A24" s="146">
        <v>63</v>
      </c>
      <c r="B24" s="49">
        <v>5.8</v>
      </c>
      <c r="C24" s="165">
        <f t="shared" si="0"/>
        <v>142.8</v>
      </c>
      <c r="D24" s="166" t="s">
        <v>48</v>
      </c>
      <c r="E24" s="172">
        <v>63</v>
      </c>
      <c r="F24" s="49">
        <v>4.7</v>
      </c>
      <c r="G24" s="173">
        <f aca="true" t="shared" si="1" ref="G24:G31">$K$7*K24</f>
        <v>118.184</v>
      </c>
      <c r="I24" s="71"/>
      <c r="J24" s="29">
        <v>1.05</v>
      </c>
      <c r="K24" s="29">
        <v>0.869</v>
      </c>
    </row>
    <row r="25" spans="1:11" ht="12.75" customHeight="1">
      <c r="A25" s="146">
        <v>90</v>
      </c>
      <c r="B25" s="49">
        <v>8.2</v>
      </c>
      <c r="C25" s="165">
        <f t="shared" si="0"/>
        <v>288.32</v>
      </c>
      <c r="D25" s="174" t="s">
        <v>49</v>
      </c>
      <c r="E25" s="172">
        <v>90</v>
      </c>
      <c r="F25" s="49">
        <v>6.7</v>
      </c>
      <c r="G25" s="173">
        <f t="shared" si="1"/>
        <v>239.36</v>
      </c>
      <c r="I25" s="71"/>
      <c r="J25" s="29">
        <v>2.12</v>
      </c>
      <c r="K25" s="29">
        <v>1.76</v>
      </c>
    </row>
    <row r="26" spans="1:11" ht="12.75" customHeight="1">
      <c r="A26" s="146">
        <v>110</v>
      </c>
      <c r="B26" s="49">
        <v>10</v>
      </c>
      <c r="C26" s="165">
        <f t="shared" si="0"/>
        <v>427.04</v>
      </c>
      <c r="D26" s="174" t="s">
        <v>49</v>
      </c>
      <c r="E26" s="172">
        <v>110</v>
      </c>
      <c r="F26" s="49">
        <v>8.1</v>
      </c>
      <c r="G26" s="173">
        <f t="shared" si="1"/>
        <v>354.96</v>
      </c>
      <c r="I26" s="71"/>
      <c r="J26" s="29">
        <v>3.14</v>
      </c>
      <c r="K26" s="29">
        <v>2.61</v>
      </c>
    </row>
    <row r="27" spans="1:11" ht="12.75" customHeight="1">
      <c r="A27" s="146">
        <v>125</v>
      </c>
      <c r="B27" s="49">
        <v>11.4</v>
      </c>
      <c r="C27" s="165">
        <f t="shared" si="0"/>
        <v>554.88</v>
      </c>
      <c r="D27" s="174" t="s">
        <v>50</v>
      </c>
      <c r="E27" s="172">
        <v>125</v>
      </c>
      <c r="F27" s="49">
        <v>9.2</v>
      </c>
      <c r="G27" s="173">
        <f t="shared" si="1"/>
        <v>458.32</v>
      </c>
      <c r="I27" s="71"/>
      <c r="J27" s="29">
        <v>4.08</v>
      </c>
      <c r="K27" s="29">
        <v>3.37</v>
      </c>
    </row>
    <row r="28" spans="1:11" ht="12.75" customHeight="1">
      <c r="A28" s="146">
        <v>160</v>
      </c>
      <c r="B28" s="49">
        <v>14.6</v>
      </c>
      <c r="C28" s="165">
        <f t="shared" si="0"/>
        <v>907.12</v>
      </c>
      <c r="D28" s="174" t="s">
        <v>50</v>
      </c>
      <c r="E28" s="172">
        <v>160</v>
      </c>
      <c r="F28" s="49">
        <v>11.8</v>
      </c>
      <c r="G28" s="173">
        <f t="shared" si="1"/>
        <v>748</v>
      </c>
      <c r="I28" s="71"/>
      <c r="J28" s="175">
        <v>6.67</v>
      </c>
      <c r="K28" s="175">
        <v>5.5</v>
      </c>
    </row>
    <row r="29" spans="1:11" ht="12.75" customHeight="1">
      <c r="A29" s="146">
        <v>225</v>
      </c>
      <c r="B29" s="49">
        <v>20.5</v>
      </c>
      <c r="C29" s="165">
        <f t="shared" si="0"/>
        <v>1795.1999999999998</v>
      </c>
      <c r="D29" s="174" t="s">
        <v>50</v>
      </c>
      <c r="E29" s="172">
        <v>225</v>
      </c>
      <c r="F29" s="49">
        <v>16.6</v>
      </c>
      <c r="G29" s="173">
        <f t="shared" si="1"/>
        <v>1482.4</v>
      </c>
      <c r="I29" s="71"/>
      <c r="J29" s="175">
        <v>13.2</v>
      </c>
      <c r="K29" s="175">
        <v>10.9</v>
      </c>
    </row>
    <row r="30" spans="1:11" ht="12.75" customHeight="1">
      <c r="A30" s="146">
        <v>315</v>
      </c>
      <c r="B30" s="49">
        <v>28.6</v>
      </c>
      <c r="C30" s="165">
        <f t="shared" si="0"/>
        <v>3495.2</v>
      </c>
      <c r="D30" s="174" t="s">
        <v>50</v>
      </c>
      <c r="E30" s="172">
        <v>315</v>
      </c>
      <c r="F30" s="49">
        <v>23.2</v>
      </c>
      <c r="G30" s="173">
        <f t="shared" si="1"/>
        <v>2896.8</v>
      </c>
      <c r="I30" s="71"/>
      <c r="J30" s="175">
        <v>25.7</v>
      </c>
      <c r="K30" s="175">
        <v>21.3</v>
      </c>
    </row>
    <row r="31" spans="1:11" ht="12.75" customHeight="1">
      <c r="A31" s="157"/>
      <c r="B31" s="61"/>
      <c r="C31" s="176"/>
      <c r="D31" s="177" t="s">
        <v>50</v>
      </c>
      <c r="E31" s="178">
        <v>400</v>
      </c>
      <c r="F31" s="61">
        <v>29.4</v>
      </c>
      <c r="G31" s="179">
        <f t="shared" si="1"/>
        <v>4651.200000000001</v>
      </c>
      <c r="H31" s="1" t="s">
        <v>18</v>
      </c>
      <c r="I31" s="180"/>
      <c r="K31" s="175">
        <v>34.2</v>
      </c>
    </row>
    <row r="32" spans="1:7" ht="20.25" customHeight="1">
      <c r="A32" s="210" t="s">
        <v>54</v>
      </c>
      <c r="B32" s="210"/>
      <c r="C32" s="210"/>
      <c r="D32" s="210"/>
      <c r="E32" s="210"/>
      <c r="F32" s="210"/>
      <c r="G32" s="210"/>
    </row>
    <row r="33" spans="1:7" ht="12.75" customHeight="1">
      <c r="A33" s="211" t="s">
        <v>3</v>
      </c>
      <c r="B33" s="209" t="s">
        <v>55</v>
      </c>
      <c r="C33" s="209"/>
      <c r="D33" s="214" t="s">
        <v>45</v>
      </c>
      <c r="E33" s="215" t="s">
        <v>3</v>
      </c>
      <c r="F33" s="216" t="s">
        <v>56</v>
      </c>
      <c r="G33" s="216"/>
    </row>
    <row r="34" spans="1:7" ht="29.25" customHeight="1">
      <c r="A34" s="211"/>
      <c r="B34" s="142" t="s">
        <v>46</v>
      </c>
      <c r="C34" s="143" t="s">
        <v>47</v>
      </c>
      <c r="D34" s="214"/>
      <c r="E34" s="215"/>
      <c r="F34" s="142" t="s">
        <v>46</v>
      </c>
      <c r="G34" s="164" t="s">
        <v>47</v>
      </c>
    </row>
    <row r="35" spans="1:11" ht="12.75" customHeight="1">
      <c r="A35" s="146">
        <v>63</v>
      </c>
      <c r="B35" s="49">
        <v>5.8</v>
      </c>
      <c r="C35" s="181">
        <f aca="true" t="shared" si="2" ref="C35:C41">J35*$K$7</f>
        <v>142.8</v>
      </c>
      <c r="D35" s="166" t="s">
        <v>48</v>
      </c>
      <c r="E35" s="172">
        <v>63</v>
      </c>
      <c r="F35" s="49">
        <v>7.1</v>
      </c>
      <c r="G35" s="131">
        <f aca="true" t="shared" si="3" ref="G35:G41">K35*$K$7</f>
        <v>170</v>
      </c>
      <c r="I35" s="180"/>
      <c r="J35" s="29">
        <v>1.05</v>
      </c>
      <c r="K35" s="175">
        <v>1.25</v>
      </c>
    </row>
    <row r="36" spans="1:11" ht="12.75" customHeight="1">
      <c r="A36" s="146">
        <v>90</v>
      </c>
      <c r="B36" s="49">
        <v>8.2</v>
      </c>
      <c r="C36" s="181">
        <f t="shared" si="2"/>
        <v>288.32</v>
      </c>
      <c r="D36" s="174" t="s">
        <v>49</v>
      </c>
      <c r="E36" s="172">
        <v>90</v>
      </c>
      <c r="F36" s="49">
        <v>10.1</v>
      </c>
      <c r="G36" s="131">
        <f t="shared" si="3"/>
        <v>345.44</v>
      </c>
      <c r="I36" s="180"/>
      <c r="J36" s="29">
        <v>2.12</v>
      </c>
      <c r="K36" s="175">
        <v>2.54</v>
      </c>
    </row>
    <row r="37" spans="1:11" ht="12.75" customHeight="1">
      <c r="A37" s="146">
        <v>110</v>
      </c>
      <c r="B37" s="49">
        <v>10</v>
      </c>
      <c r="C37" s="181">
        <f t="shared" si="2"/>
        <v>427.04</v>
      </c>
      <c r="D37" s="174" t="s">
        <v>49</v>
      </c>
      <c r="E37" s="172">
        <v>110</v>
      </c>
      <c r="F37" s="49">
        <v>12.3</v>
      </c>
      <c r="G37" s="131">
        <f t="shared" si="3"/>
        <v>514.0799999999999</v>
      </c>
      <c r="I37" s="180"/>
      <c r="J37" s="29">
        <v>3.14</v>
      </c>
      <c r="K37" s="175">
        <v>3.78</v>
      </c>
    </row>
    <row r="38" spans="1:11" ht="12.75" customHeight="1">
      <c r="A38" s="146">
        <v>160</v>
      </c>
      <c r="B38" s="49">
        <v>14.6</v>
      </c>
      <c r="C38" s="181">
        <f t="shared" si="2"/>
        <v>907.12</v>
      </c>
      <c r="D38" s="174" t="s">
        <v>50</v>
      </c>
      <c r="E38" s="172">
        <v>160</v>
      </c>
      <c r="F38" s="49">
        <v>17.9</v>
      </c>
      <c r="G38" s="131">
        <f t="shared" si="3"/>
        <v>1083.92</v>
      </c>
      <c r="I38" s="180"/>
      <c r="J38" s="175">
        <v>6.67</v>
      </c>
      <c r="K38" s="175">
        <v>7.97</v>
      </c>
    </row>
    <row r="39" spans="1:11" ht="12.75" customHeight="1">
      <c r="A39" s="146">
        <v>225</v>
      </c>
      <c r="B39" s="49">
        <v>20.5</v>
      </c>
      <c r="C39" s="181">
        <f t="shared" si="2"/>
        <v>1795.1999999999998</v>
      </c>
      <c r="D39" s="174" t="s">
        <v>50</v>
      </c>
      <c r="E39" s="172">
        <v>225</v>
      </c>
      <c r="F39" s="49">
        <v>25.2</v>
      </c>
      <c r="G39" s="131">
        <f t="shared" si="3"/>
        <v>2148.8</v>
      </c>
      <c r="I39" s="180"/>
      <c r="J39" s="175">
        <v>13.2</v>
      </c>
      <c r="K39" s="175">
        <v>15.8</v>
      </c>
    </row>
    <row r="40" spans="1:11" ht="12.75" customHeight="1">
      <c r="A40" s="146">
        <v>315</v>
      </c>
      <c r="B40" s="49">
        <v>28.6</v>
      </c>
      <c r="C40" s="181">
        <f t="shared" si="2"/>
        <v>3495.2</v>
      </c>
      <c r="D40" s="174" t="s">
        <v>50</v>
      </c>
      <c r="E40" s="172">
        <v>315</v>
      </c>
      <c r="F40" s="49">
        <v>35.2</v>
      </c>
      <c r="G40" s="131">
        <f t="shared" si="3"/>
        <v>4188.8</v>
      </c>
      <c r="I40" s="180"/>
      <c r="J40" s="175">
        <v>25.7</v>
      </c>
      <c r="K40" s="175">
        <v>30.8</v>
      </c>
    </row>
    <row r="41" spans="1:11" ht="12.75" customHeight="1">
      <c r="A41" s="157">
        <v>400</v>
      </c>
      <c r="B41" s="61">
        <v>36.3</v>
      </c>
      <c r="C41" s="182">
        <f t="shared" si="2"/>
        <v>5630.4</v>
      </c>
      <c r="D41" s="177" t="s">
        <v>50</v>
      </c>
      <c r="E41" s="178">
        <v>400</v>
      </c>
      <c r="F41" s="61">
        <v>44.7</v>
      </c>
      <c r="G41" s="183">
        <f t="shared" si="3"/>
        <v>6759.200000000001</v>
      </c>
      <c r="I41" s="180"/>
      <c r="J41" s="175">
        <v>41.4</v>
      </c>
      <c r="K41" s="175">
        <v>49.7</v>
      </c>
    </row>
    <row r="42" spans="1:7" ht="12" customHeight="1" hidden="1">
      <c r="A42" s="184"/>
      <c r="B42" s="68"/>
      <c r="C42" s="185"/>
      <c r="D42" s="186"/>
      <c r="E42" s="184"/>
      <c r="F42" s="68"/>
      <c r="G42" s="71"/>
    </row>
    <row r="43" spans="1:7" s="72" customFormat="1" ht="12.75" customHeight="1" hidden="1">
      <c r="A43" s="213" t="s">
        <v>57</v>
      </c>
      <c r="B43" s="213"/>
      <c r="C43" s="213"/>
      <c r="D43" s="213"/>
      <c r="E43" s="213"/>
      <c r="F43" s="213"/>
      <c r="G43" s="75"/>
    </row>
    <row r="44" spans="1:7" s="72" customFormat="1" ht="13.5" customHeight="1" hidden="1">
      <c r="A44" s="187" t="s">
        <v>58</v>
      </c>
      <c r="B44" s="187"/>
      <c r="C44" s="188"/>
      <c r="E44" s="188"/>
      <c r="F44" s="187"/>
      <c r="G44" s="75"/>
    </row>
    <row r="45" spans="1:7" s="72" customFormat="1" ht="13.5" customHeight="1" hidden="1">
      <c r="A45" s="217" t="s">
        <v>59</v>
      </c>
      <c r="B45" s="217"/>
      <c r="C45" s="217"/>
      <c r="D45" s="217"/>
      <c r="E45" s="217"/>
      <c r="F45" s="217"/>
      <c r="G45" s="217"/>
    </row>
    <row r="46" spans="1:7" s="72" customFormat="1" ht="12.75" customHeight="1" hidden="1">
      <c r="A46" s="70"/>
      <c r="B46" s="70"/>
      <c r="C46" s="69"/>
      <c r="D46" s="189"/>
      <c r="E46" s="111"/>
      <c r="F46" s="190"/>
      <c r="G46" s="70"/>
    </row>
    <row r="47" spans="1:7" s="72" customFormat="1" ht="12.75" customHeight="1" hidden="1">
      <c r="A47" s="1"/>
      <c r="B47" s="70"/>
      <c r="C47" s="69"/>
      <c r="D47" s="191"/>
      <c r="E47" s="111"/>
      <c r="F47" s="190"/>
      <c r="G47" s="70"/>
    </row>
    <row r="48" spans="1:10" s="72" customFormat="1" ht="12.75" customHeight="1" hidden="1">
      <c r="A48" s="206" t="s">
        <v>19</v>
      </c>
      <c r="B48" s="206"/>
      <c r="C48" s="206"/>
      <c r="D48" s="206"/>
      <c r="E48" s="206"/>
      <c r="F48" s="206"/>
      <c r="G48" s="206"/>
      <c r="H48" s="206"/>
      <c r="I48" s="206"/>
      <c r="J48" s="206"/>
    </row>
    <row r="49" spans="1:10" s="72" customFormat="1" ht="12.75" customHeight="1" hidden="1">
      <c r="A49" s="206" t="s">
        <v>60</v>
      </c>
      <c r="B49" s="206"/>
      <c r="C49" s="206"/>
      <c r="D49" s="206"/>
      <c r="E49" s="206"/>
      <c r="F49" s="206"/>
      <c r="G49" s="206"/>
      <c r="H49" s="206"/>
      <c r="I49" s="206"/>
      <c r="J49" s="206"/>
    </row>
    <row r="50" spans="1:10" s="72" customFormat="1" ht="12.75" customHeight="1" hidden="1">
      <c r="A50" s="73" t="s">
        <v>21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10" s="72" customFormat="1" ht="14.25" customHeight="1" hidden="1">
      <c r="A51" s="207" t="s">
        <v>22</v>
      </c>
      <c r="B51" s="207"/>
      <c r="C51" s="207"/>
      <c r="D51" s="207"/>
      <c r="E51" s="207"/>
      <c r="F51" s="207"/>
      <c r="G51" s="207"/>
      <c r="H51" s="207"/>
      <c r="I51" s="207"/>
      <c r="J51" s="207"/>
    </row>
    <row r="52" spans="1:10" s="72" customFormat="1" ht="13.5" customHeight="1" hidden="1">
      <c r="A52" s="206" t="s">
        <v>23</v>
      </c>
      <c r="B52" s="206"/>
      <c r="C52" s="206"/>
      <c r="D52" s="206"/>
      <c r="E52" s="206"/>
      <c r="F52" s="206"/>
      <c r="G52" s="206"/>
      <c r="H52" s="206"/>
      <c r="I52" s="206"/>
      <c r="J52" s="206"/>
    </row>
    <row r="53" spans="1:10" s="72" customFormat="1" ht="12" customHeight="1" hidden="1">
      <c r="A53" s="75" t="s">
        <v>24</v>
      </c>
      <c r="B53" s="76"/>
      <c r="C53" s="76"/>
      <c r="D53" s="76"/>
      <c r="E53" s="76"/>
      <c r="F53" s="76"/>
      <c r="G53" s="76"/>
      <c r="H53" s="76"/>
      <c r="I53" s="76"/>
      <c r="J53" s="77"/>
    </row>
    <row r="54" spans="1:10" s="72" customFormat="1" ht="5.25" customHeight="1" hidden="1">
      <c r="A54" s="75"/>
      <c r="B54" s="76"/>
      <c r="C54" s="76"/>
      <c r="D54" s="76"/>
      <c r="E54" s="76"/>
      <c r="F54" s="76"/>
      <c r="G54" s="76"/>
      <c r="H54" s="76"/>
      <c r="I54" s="76"/>
      <c r="J54" s="77"/>
    </row>
    <row r="55" spans="1:12" ht="12.75" customHeight="1" hidden="1">
      <c r="A55" s="192"/>
      <c r="B55" s="192"/>
      <c r="C55" s="192"/>
      <c r="D55" s="192"/>
      <c r="E55" s="192"/>
      <c r="F55" s="192"/>
      <c r="G55" s="192"/>
      <c r="H55" s="193"/>
      <c r="I55" s="192"/>
      <c r="J55" s="2"/>
      <c r="K55" s="194"/>
      <c r="L55" s="194"/>
    </row>
    <row r="56" s="2" customFormat="1" ht="13.5" customHeight="1" hidden="1"/>
    <row r="57" s="2" customFormat="1" ht="13.5" customHeight="1" hidden="1"/>
    <row r="58" s="2" customFormat="1" ht="13.5" customHeight="1" hidden="1"/>
    <row r="59" spans="1:12" ht="12.75" hidden="1">
      <c r="A59" s="192"/>
      <c r="B59" s="192"/>
      <c r="C59" s="192"/>
      <c r="D59" s="192"/>
      <c r="E59" s="192"/>
      <c r="F59" s="192"/>
      <c r="G59" s="192"/>
      <c r="H59" s="192"/>
      <c r="I59" s="193"/>
      <c r="J59" s="194"/>
      <c r="K59" s="194"/>
      <c r="L59" s="194"/>
    </row>
    <row r="60" ht="12.75" hidden="1"/>
    <row r="61" ht="12.75" hidden="1"/>
    <row r="62" ht="12.75" hidden="1"/>
    <row r="63" ht="12.75" hidden="1"/>
    <row r="64" spans="1:12" ht="12.75" hidden="1">
      <c r="A64" s="199" t="s">
        <v>68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1:12" ht="12.75" hidden="1">
      <c r="A65" s="204" t="s">
        <v>65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</row>
    <row r="66" spans="1:13" ht="12.75" hidden="1">
      <c r="A66" s="205" t="s">
        <v>61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</row>
  </sheetData>
  <sheetProtection selectLockedCells="1" selectUnlockedCells="1"/>
  <mergeCells count="27">
    <mergeCell ref="A51:J51"/>
    <mergeCell ref="A52:J52"/>
    <mergeCell ref="A66:M66"/>
    <mergeCell ref="A64:L64"/>
    <mergeCell ref="A65:L65"/>
    <mergeCell ref="D33:D34"/>
    <mergeCell ref="E33:E34"/>
    <mergeCell ref="F33:G33"/>
    <mergeCell ref="A45:G45"/>
    <mergeCell ref="A48:J48"/>
    <mergeCell ref="A49:J49"/>
    <mergeCell ref="A43:F43"/>
    <mergeCell ref="A18:G18"/>
    <mergeCell ref="A19:A20"/>
    <mergeCell ref="B19:C19"/>
    <mergeCell ref="D19:D20"/>
    <mergeCell ref="E19:E20"/>
    <mergeCell ref="F19:G19"/>
    <mergeCell ref="A32:G32"/>
    <mergeCell ref="A33:A34"/>
    <mergeCell ref="B33:C33"/>
    <mergeCell ref="A6:G6"/>
    <mergeCell ref="A7:G7"/>
    <mergeCell ref="A8:G8"/>
    <mergeCell ref="A9:A10"/>
    <mergeCell ref="B9:C9"/>
    <mergeCell ref="D9:D10"/>
  </mergeCells>
  <printOptions horizontalCentered="1"/>
  <pageMargins left="0.7875" right="0.39375" top="0.39375" bottom="0.39375" header="0.5118055555555555" footer="0.5118055555555555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HP</cp:lastModifiedBy>
  <cp:lastPrinted>2015-05-19T11:57:53Z</cp:lastPrinted>
  <dcterms:created xsi:type="dcterms:W3CDTF">2014-02-11T08:10:09Z</dcterms:created>
  <dcterms:modified xsi:type="dcterms:W3CDTF">2019-03-26T08:42:34Z</dcterms:modified>
  <cp:category/>
  <cp:version/>
  <cp:contentType/>
  <cp:contentStatus/>
</cp:coreProperties>
</file>