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1"/>
  </bookViews>
  <sheets>
    <sheet name="ПЭвода1" sheetId="1" r:id="rId1"/>
    <sheet name="ПЭвода2" sheetId="2" r:id="rId2"/>
    <sheet name="ПЭгаз" sheetId="3" r:id="rId3"/>
  </sheets>
  <definedNames>
    <definedName name="_xlnm.Print_Area" localSheetId="0">'ПЭвода1'!$A$1:$O$50</definedName>
    <definedName name="_xlnm.Print_Area" localSheetId="1">'ПЭвода2'!$A$1:$O$67</definedName>
    <definedName name="_xlnm.Print_Area" localSheetId="2">'ПЭгаз'!$A$1:$L$66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_1">#REF!</definedName>
    <definedName name="Excel_BuiltIn_Print_Area_1_1_1">#REF!</definedName>
    <definedName name="Excel_BuiltIn_Print_Area_1_1_12">#REF!</definedName>
    <definedName name="Excel_BuiltIn_Print_Area_1_1_1_1">#REF!</definedName>
    <definedName name="Excel_BuiltIn_Print_Area_1_1_3">#REF!</definedName>
    <definedName name="Excel_BuiltIn_Print_Area_1_1_3_1">#REF!</definedName>
    <definedName name="Excel_BuiltIn_Print_Area_1_1_8">#REF!</definedName>
    <definedName name="Excel_BuiltIn_Print_Area_1_1_8_1">#REF!</definedName>
    <definedName name="Excel_BuiltIn_Print_Area_1_1_8_1_1">#REF!</definedName>
    <definedName name="Excel_BuiltIn_Print_Area_1_1_9">#REF!</definedName>
    <definedName name="А38">#REF!</definedName>
    <definedName name="А38_1">#REF!</definedName>
    <definedName name="А38_3">'ПЭгаз'!$C$35:$C$41</definedName>
    <definedName name="Курс">#REF!</definedName>
    <definedName name="Курс_12">#REF!</definedName>
    <definedName name="Курс_8">#REF!</definedName>
    <definedName name="Курс_9">#REF!</definedName>
  </definedNames>
  <calcPr fullCalcOnLoad="1"/>
</workbook>
</file>

<file path=xl/sharedStrings.xml><?xml version="1.0" encoding="utf-8"?>
<sst xmlns="http://schemas.openxmlformats.org/spreadsheetml/2006/main" count="165" uniqueCount="70">
  <si>
    <t>СИТИПАЙП</t>
  </si>
  <si>
    <t>603108, Россия, г.Нижний Новгород, ул.Вторчермета, д.1г</t>
  </si>
  <si>
    <t xml:space="preserve">Тел./Факс:233-04-74/233-04-73 </t>
  </si>
  <si>
    <t>От 11 января 2019г.</t>
  </si>
  <si>
    <t xml:space="preserve"> ТРУБЫ ВОДОПРОВОДНЫЕ НАПОРНЫЕ ИЗ ПОЛИЭТИЛЕНА</t>
  </si>
  <si>
    <t xml:space="preserve"> ГОСТ 18599-2001</t>
  </si>
  <si>
    <t>руб/кг</t>
  </si>
  <si>
    <t>Номинальный наружный диаметр, мм</t>
  </si>
  <si>
    <t xml:space="preserve">Рабочее давление 0,63 МПа </t>
  </si>
  <si>
    <t xml:space="preserve">Рабочее давление 1,0 МПа </t>
  </si>
  <si>
    <t>ПЭ80</t>
  </si>
  <si>
    <t xml:space="preserve">ПЭ80 SDR21 </t>
  </si>
  <si>
    <t>ПЭ100 SDR26</t>
  </si>
  <si>
    <t>ПЭ80 SDR13,6</t>
  </si>
  <si>
    <t>ПЭ100 SDR17</t>
  </si>
  <si>
    <t>ПЭ100</t>
  </si>
  <si>
    <t>Толщ. стенки, мм</t>
  </si>
  <si>
    <t>Цена 1 п.м. с НДС</t>
  </si>
  <si>
    <t>2,0</t>
  </si>
  <si>
    <t>2,4</t>
  </si>
  <si>
    <t>3,0</t>
  </si>
  <si>
    <t>3,6</t>
  </si>
  <si>
    <t xml:space="preserve"> </t>
  </si>
  <si>
    <t xml:space="preserve">Изготавливаем под заказ в короткие сроки весь ряд труб из ПЭ80 и ПЭ100. </t>
  </si>
  <si>
    <t>Стандартные длины: бухты Ø 20-110 мм - 100, 200 и 250 метров.</t>
  </si>
  <si>
    <t>отрезки: Ø 90-1200 мм - 12 метров.</t>
  </si>
  <si>
    <t>ВСЕ ЦЕНЫ В РУБЛЯХ С НДС!!! Осуществляем доставку.</t>
  </si>
  <si>
    <t>Отгрузка-самовывоз - со склада в г.Н.Новгороде.</t>
  </si>
  <si>
    <t>Комплектуем соединительными деталями и сварочным оборудованием.</t>
  </si>
  <si>
    <t>Офис-Склад: 603108 Россия, г.Нижний Новгород, ул.Вторчермета, д.1г</t>
  </si>
  <si>
    <t xml:space="preserve">тел./Факс:233-04-74/233-04-73 </t>
  </si>
  <si>
    <t>E-mail: info@citypipe.su   www.citypipe.su</t>
  </si>
  <si>
    <t xml:space="preserve">Рабочее давление 12,5 МПа </t>
  </si>
  <si>
    <t xml:space="preserve">Рабочее давление 1,6 МПа </t>
  </si>
  <si>
    <t>ПЭ80 SDR11</t>
  </si>
  <si>
    <t>ПЭ100 SDR13,6</t>
  </si>
  <si>
    <t>ПЭ80 SDR9</t>
  </si>
  <si>
    <t>ПЭ100 SDR11</t>
  </si>
  <si>
    <t xml:space="preserve">Рабочее давление 0,5 МПа </t>
  </si>
  <si>
    <t xml:space="preserve">Рабочее давление 0,8 МПа </t>
  </si>
  <si>
    <t>ПЭ80 SDR26</t>
  </si>
  <si>
    <t>ПЭ100 SDR33</t>
  </si>
  <si>
    <t>ПЭ80 SDR17,6</t>
  </si>
  <si>
    <t>ПЭ100 SDR21</t>
  </si>
  <si>
    <t>2,5</t>
  </si>
  <si>
    <t>2,9</t>
  </si>
  <si>
    <t>Стандартные длины: бухты Ø 20-110 мм - 100, 200 и 250 метров, отрезки: Ø 90-1200 мм - 12 метров.</t>
  </si>
  <si>
    <t>Отгрузка-самовывоз - со склада в г.Н.Новгороде. Комплектуем соединительными деталями.</t>
  </si>
  <si>
    <t>тел./Факс:233-04-74/233-04-73</t>
  </si>
  <si>
    <t>Тел./Факс:233-04-74/233-04-73</t>
  </si>
  <si>
    <t>ТРУБЫ ГАЗОВЫЕ ИЗ ПОЛИЭТИЛЕНА</t>
  </si>
  <si>
    <t>ГОСТ Р 50838-2009</t>
  </si>
  <si>
    <t>Трубы для газопроводов низкого и среднего давления (до 3 атм)</t>
  </si>
  <si>
    <t>ПЭ 80 SDR 17,6 (0,3 МПа)</t>
  </si>
  <si>
    <t>Упаковка</t>
  </si>
  <si>
    <t>Толщ. стенки,мм</t>
  </si>
  <si>
    <t>Цена 1 п.м. руб, с НДС</t>
  </si>
  <si>
    <t>бухты</t>
  </si>
  <si>
    <t>отрезки, бухты</t>
  </si>
  <si>
    <t>отрезки</t>
  </si>
  <si>
    <t>Трубы для газопроводов высокого давления II категории (от 3 до 6 атм)</t>
  </si>
  <si>
    <t>ПЭ 80 SDR 11 (0,6 МПа)</t>
  </si>
  <si>
    <t>ПЭ 100 SDR 13,6 (0,6 МПа)</t>
  </si>
  <si>
    <t>Трубы для газопроводов высокого давления I категории (от 6 до 12 атм.)</t>
  </si>
  <si>
    <t>ПЭ 100 SDR 11 (до 1,0 МПа)</t>
  </si>
  <si>
    <t>ПЭ 100 SDR 9 (1,2 МПа)</t>
  </si>
  <si>
    <t>Имеется полный пакет разрешительной документации на применение труб</t>
  </si>
  <si>
    <t xml:space="preserve">(Техническое свидетельство Госстроя России и разрешение на применение </t>
  </si>
  <si>
    <t>Ростехнадзора).</t>
  </si>
  <si>
    <t xml:space="preserve">Стандартные длины: бухты Ø 20-110 мм - 100, 200 и 250 метров.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</si>
</sst>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"/>
    <numFmt numFmtId="167" formatCode="0.00"/>
    <numFmt numFmtId="168" formatCode="@"/>
  </numFmts>
  <fonts count="19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2.5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6"/>
      <name val="Arial"/>
      <family val="2"/>
    </font>
    <font>
      <b/>
      <sz val="10"/>
      <color indexed="56"/>
      <name val="Arial"/>
      <family val="2"/>
    </font>
    <font>
      <b/>
      <sz val="20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213"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5" fontId="5" fillId="0" borderId="1" xfId="0" applyNumberFormat="1" applyFont="1" applyFill="1" applyBorder="1" applyAlignment="1">
      <alignment vertical="top" wrapText="1"/>
    </xf>
    <xf numFmtId="164" fontId="3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>
      <alignment/>
    </xf>
    <xf numFmtId="164" fontId="6" fillId="2" borderId="2" xfId="0" applyFont="1" applyFill="1" applyBorder="1" applyAlignment="1">
      <alignment horizontal="center"/>
    </xf>
    <xf numFmtId="164" fontId="1" fillId="0" borderId="0" xfId="0" applyFont="1" applyFill="1" applyBorder="1" applyAlignment="1">
      <alignment wrapText="1"/>
    </xf>
    <xf numFmtId="164" fontId="2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4" fillId="0" borderId="3" xfId="0" applyFont="1" applyFill="1" applyBorder="1" applyAlignment="1">
      <alignment horizontal="center" vertical="center" wrapText="1"/>
    </xf>
    <xf numFmtId="164" fontId="7" fillId="3" borderId="4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7" fillId="3" borderId="5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right"/>
    </xf>
    <xf numFmtId="164" fontId="1" fillId="0" borderId="6" xfId="0" applyFont="1" applyFill="1" applyBorder="1" applyAlignment="1">
      <alignment horizontal="right"/>
    </xf>
    <xf numFmtId="164" fontId="1" fillId="0" borderId="6" xfId="0" applyFont="1" applyFill="1" applyBorder="1" applyAlignment="1">
      <alignment/>
    </xf>
    <xf numFmtId="164" fontId="4" fillId="3" borderId="7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4" fontId="4" fillId="3" borderId="8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right"/>
    </xf>
    <xf numFmtId="164" fontId="1" fillId="0" borderId="2" xfId="0" applyFont="1" applyFill="1" applyBorder="1" applyAlignment="1">
      <alignment/>
    </xf>
    <xf numFmtId="164" fontId="4" fillId="0" borderId="7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4" fillId="0" borderId="8" xfId="0" applyFont="1" applyFill="1" applyBorder="1" applyAlignment="1">
      <alignment horizontal="center" wrapText="1"/>
    </xf>
    <xf numFmtId="164" fontId="5" fillId="0" borderId="8" xfId="0" applyFont="1" applyFill="1" applyBorder="1" applyAlignment="1">
      <alignment horizontal="center" vertical="top" wrapText="1"/>
    </xf>
    <xf numFmtId="164" fontId="1" fillId="0" borderId="7" xfId="0" applyFont="1" applyFill="1" applyBorder="1" applyAlignment="1">
      <alignment horizontal="center" wrapText="1"/>
    </xf>
    <xf numFmtId="166" fontId="1" fillId="0" borderId="8" xfId="0" applyNumberFormat="1" applyFont="1" applyFill="1" applyBorder="1" applyAlignment="1">
      <alignment horizontal="right"/>
    </xf>
    <xf numFmtId="167" fontId="4" fillId="0" borderId="7" xfId="0" applyNumberFormat="1" applyFont="1" applyFill="1" applyBorder="1" applyAlignment="1">
      <alignment horizontal="right" vertical="top" wrapText="1"/>
    </xf>
    <xf numFmtId="167" fontId="4" fillId="0" borderId="1" xfId="0" applyNumberFormat="1" applyFont="1" applyFill="1" applyBorder="1" applyAlignment="1">
      <alignment horizontal="right" vertical="top" wrapText="1"/>
    </xf>
    <xf numFmtId="167" fontId="1" fillId="0" borderId="0" xfId="0" applyNumberFormat="1" applyFont="1" applyFill="1" applyBorder="1" applyAlignment="1">
      <alignment/>
    </xf>
    <xf numFmtId="164" fontId="8" fillId="0" borderId="7" xfId="0" applyFont="1" applyBorder="1" applyAlignment="1">
      <alignment horizontal="center"/>
    </xf>
    <xf numFmtId="164" fontId="4" fillId="0" borderId="8" xfId="0" applyFont="1" applyBorder="1" applyAlignment="1">
      <alignment horizontal="center" vertical="top" wrapText="1"/>
    </xf>
    <xf numFmtId="164" fontId="1" fillId="0" borderId="7" xfId="0" applyFont="1" applyFill="1" applyBorder="1" applyAlignment="1">
      <alignment/>
    </xf>
    <xf numFmtId="164" fontId="4" fillId="0" borderId="7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6" fontId="1" fillId="0" borderId="8" xfId="0" applyNumberFormat="1" applyFont="1" applyFill="1" applyBorder="1" applyAlignment="1">
      <alignment/>
    </xf>
    <xf numFmtId="167" fontId="5" fillId="0" borderId="1" xfId="0" applyNumberFormat="1" applyFont="1" applyFill="1" applyBorder="1" applyAlignment="1">
      <alignment vertical="top" wrapText="1"/>
    </xf>
    <xf numFmtId="164" fontId="8" fillId="0" borderId="9" xfId="0" applyFont="1" applyBorder="1" applyAlignment="1">
      <alignment horizontal="center" vertical="top" wrapText="1"/>
    </xf>
    <xf numFmtId="164" fontId="4" fillId="3" borderId="8" xfId="0" applyFont="1" applyFill="1" applyBorder="1" applyAlignment="1">
      <alignment horizontal="center" vertical="top" wrapText="1"/>
    </xf>
    <xf numFmtId="168" fontId="1" fillId="3" borderId="7" xfId="0" applyNumberFormat="1" applyFont="1" applyFill="1" applyBorder="1" applyAlignment="1">
      <alignment horizontal="right"/>
    </xf>
    <xf numFmtId="165" fontId="5" fillId="3" borderId="7" xfId="0" applyNumberFormat="1" applyFont="1" applyFill="1" applyBorder="1" applyAlignment="1">
      <alignment horizontal="right" vertical="top" wrapText="1"/>
    </xf>
    <xf numFmtId="164" fontId="1" fillId="3" borderId="7" xfId="0" applyFont="1" applyFill="1" applyBorder="1" applyAlignment="1">
      <alignment/>
    </xf>
    <xf numFmtId="165" fontId="5" fillId="3" borderId="1" xfId="0" applyNumberFormat="1" applyFont="1" applyFill="1" applyBorder="1" applyAlignment="1">
      <alignment horizontal="right" vertical="top" wrapText="1"/>
    </xf>
    <xf numFmtId="166" fontId="1" fillId="3" borderId="8" xfId="0" applyNumberFormat="1" applyFont="1" applyFill="1" applyBorder="1" applyAlignment="1">
      <alignment/>
    </xf>
    <xf numFmtId="167" fontId="4" fillId="4" borderId="7" xfId="0" applyNumberFormat="1" applyFont="1" applyFill="1" applyBorder="1" applyAlignment="1">
      <alignment horizontal="right" vertical="top" wrapText="1"/>
    </xf>
    <xf numFmtId="167" fontId="5" fillId="3" borderId="1" xfId="0" applyNumberFormat="1" applyFont="1" applyFill="1" applyBorder="1" applyAlignment="1">
      <alignment vertical="top" wrapText="1"/>
    </xf>
    <xf numFmtId="164" fontId="8" fillId="0" borderId="7" xfId="0" applyFont="1" applyBorder="1" applyAlignment="1">
      <alignment horizontal="center" vertical="top" wrapText="1"/>
    </xf>
    <xf numFmtId="168" fontId="1" fillId="0" borderId="7" xfId="0" applyNumberFormat="1" applyFont="1" applyFill="1" applyBorder="1" applyAlignment="1">
      <alignment horizontal="right"/>
    </xf>
    <xf numFmtId="165" fontId="5" fillId="5" borderId="7" xfId="0" applyNumberFormat="1" applyFont="1" applyFill="1" applyBorder="1" applyAlignment="1">
      <alignment horizontal="right" vertical="top" wrapText="1"/>
    </xf>
    <xf numFmtId="167" fontId="5" fillId="5" borderId="1" xfId="0" applyNumberFormat="1" applyFont="1" applyFill="1" applyBorder="1" applyAlignment="1">
      <alignment vertical="top" wrapText="1"/>
    </xf>
    <xf numFmtId="166" fontId="1" fillId="0" borderId="7" xfId="0" applyNumberFormat="1" applyFont="1" applyFill="1" applyBorder="1" applyAlignment="1">
      <alignment/>
    </xf>
    <xf numFmtId="165" fontId="5" fillId="3" borderId="1" xfId="0" applyNumberFormat="1" applyFont="1" applyFill="1" applyBorder="1" applyAlignment="1">
      <alignment vertical="top" wrapText="1"/>
    </xf>
    <xf numFmtId="164" fontId="1" fillId="0" borderId="7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 horizontal="right" vertical="top" wrapText="1"/>
    </xf>
    <xf numFmtId="166" fontId="1" fillId="3" borderId="7" xfId="0" applyNumberFormat="1" applyFont="1" applyFill="1" applyBorder="1" applyAlignment="1">
      <alignment/>
    </xf>
    <xf numFmtId="167" fontId="4" fillId="3" borderId="7" xfId="0" applyNumberFormat="1" applyFont="1" applyFill="1" applyBorder="1" applyAlignment="1">
      <alignment horizontal="right" vertical="top" wrapText="1"/>
    </xf>
    <xf numFmtId="164" fontId="5" fillId="0" borderId="8" xfId="0" applyFont="1" applyBorder="1" applyAlignment="1">
      <alignment horizontal="center" vertical="top" wrapText="1"/>
    </xf>
    <xf numFmtId="164" fontId="8" fillId="0" borderId="10" xfId="0" applyFont="1" applyBorder="1" applyAlignment="1">
      <alignment horizontal="center" vertical="top" wrapText="1"/>
    </xf>
    <xf numFmtId="164" fontId="8" fillId="0" borderId="11" xfId="0" applyFont="1" applyBorder="1" applyAlignment="1">
      <alignment horizontal="center" vertical="top" wrapText="1"/>
    </xf>
    <xf numFmtId="164" fontId="9" fillId="0" borderId="7" xfId="0" applyFont="1" applyBorder="1" applyAlignment="1">
      <alignment horizontal="right" vertical="top" wrapText="1"/>
    </xf>
    <xf numFmtId="164" fontId="8" fillId="0" borderId="0" xfId="0" applyFont="1" applyBorder="1" applyAlignment="1">
      <alignment horizontal="center" vertical="top" wrapText="1"/>
    </xf>
    <xf numFmtId="164" fontId="5" fillId="0" borderId="12" xfId="0" applyFont="1" applyBorder="1" applyAlignment="1">
      <alignment horizontal="center" vertical="top" wrapText="1"/>
    </xf>
    <xf numFmtId="166" fontId="1" fillId="0" borderId="13" xfId="0" applyNumberFormat="1" applyFont="1" applyFill="1" applyBorder="1" applyAlignment="1">
      <alignment/>
    </xf>
    <xf numFmtId="165" fontId="5" fillId="0" borderId="13" xfId="0" applyNumberFormat="1" applyFont="1" applyFill="1" applyBorder="1" applyAlignment="1">
      <alignment horizontal="right" vertical="top" wrapText="1"/>
    </xf>
    <xf numFmtId="164" fontId="1" fillId="0" borderId="13" xfId="0" applyFont="1" applyFill="1" applyBorder="1" applyAlignment="1">
      <alignment/>
    </xf>
    <xf numFmtId="165" fontId="5" fillId="0" borderId="14" xfId="0" applyNumberFormat="1" applyFont="1" applyFill="1" applyBorder="1" applyAlignment="1">
      <alignment vertical="top" wrapText="1"/>
    </xf>
    <xf numFmtId="166" fontId="1" fillId="0" borderId="12" xfId="0" applyNumberFormat="1" applyFont="1" applyFill="1" applyBorder="1" applyAlignment="1">
      <alignment/>
    </xf>
    <xf numFmtId="167" fontId="5" fillId="0" borderId="14" xfId="0" applyNumberFormat="1" applyFont="1" applyFill="1" applyBorder="1" applyAlignment="1">
      <alignment vertical="top" wrapText="1"/>
    </xf>
    <xf numFmtId="164" fontId="9" fillId="0" borderId="0" xfId="0" applyFont="1" applyBorder="1" applyAlignment="1">
      <alignment horizontal="center" vertical="top" wrapText="1"/>
    </xf>
    <xf numFmtId="166" fontId="1" fillId="0" borderId="0" xfId="0" applyNumberFormat="1" applyFont="1" applyFill="1" applyBorder="1" applyAlignment="1">
      <alignment/>
    </xf>
    <xf numFmtId="164" fontId="4" fillId="0" borderId="0" xfId="0" applyFont="1" applyBorder="1" applyAlignment="1">
      <alignment horizontal="right" vertical="top" wrapText="1"/>
    </xf>
    <xf numFmtId="164" fontId="4" fillId="0" borderId="0" xfId="0" applyFont="1" applyFill="1" applyBorder="1" applyAlignment="1">
      <alignment/>
    </xf>
    <xf numFmtId="165" fontId="5" fillId="0" borderId="0" xfId="0" applyNumberFormat="1" applyFont="1" applyBorder="1" applyAlignment="1">
      <alignment horizontal="right" vertical="top" wrapText="1"/>
    </xf>
    <xf numFmtId="164" fontId="4" fillId="0" borderId="0" xfId="0" applyFont="1" applyBorder="1" applyAlignment="1">
      <alignment horizontal="left"/>
    </xf>
    <xf numFmtId="164" fontId="10" fillId="0" borderId="0" xfId="0" applyFont="1" applyFill="1" applyBorder="1" applyAlignment="1">
      <alignment/>
    </xf>
    <xf numFmtId="164" fontId="4" fillId="0" borderId="0" xfId="0" applyFont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164" fontId="4" fillId="0" borderId="0" xfId="0" applyFont="1" applyFill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4" fontId="1" fillId="0" borderId="0" xfId="0" applyFont="1" applyAlignment="1">
      <alignment horizontal="left"/>
    </xf>
    <xf numFmtId="164" fontId="11" fillId="0" borderId="0" xfId="0" applyFont="1" applyBorder="1" applyAlignment="1">
      <alignment horizontal="left"/>
    </xf>
    <xf numFmtId="164" fontId="12" fillId="0" borderId="0" xfId="0" applyFont="1" applyFill="1" applyBorder="1" applyAlignment="1">
      <alignment horizontal="center"/>
    </xf>
    <xf numFmtId="166" fontId="1" fillId="0" borderId="7" xfId="0" applyNumberFormat="1" applyFont="1" applyBorder="1" applyAlignment="1">
      <alignment horizontal="right" vertical="center"/>
    </xf>
    <xf numFmtId="166" fontId="1" fillId="0" borderId="7" xfId="0" applyNumberFormat="1" applyFont="1" applyFill="1" applyBorder="1" applyAlignment="1">
      <alignment horizontal="right"/>
    </xf>
    <xf numFmtId="166" fontId="1" fillId="0" borderId="8" xfId="0" applyNumberFormat="1" applyFont="1" applyBorder="1" applyAlignment="1">
      <alignment vertical="center"/>
    </xf>
    <xf numFmtId="167" fontId="4" fillId="0" borderId="7" xfId="0" applyNumberFormat="1" applyFont="1" applyFill="1" applyBorder="1" applyAlignment="1">
      <alignment vertical="top" wrapText="1"/>
    </xf>
    <xf numFmtId="166" fontId="1" fillId="0" borderId="7" xfId="0" applyNumberFormat="1" applyFont="1" applyBorder="1" applyAlignment="1">
      <alignment vertical="center"/>
    </xf>
    <xf numFmtId="167" fontId="4" fillId="0" borderId="1" xfId="0" applyNumberFormat="1" applyFont="1" applyFill="1" applyBorder="1" applyAlignment="1">
      <alignment vertical="top" wrapText="1"/>
    </xf>
    <xf numFmtId="164" fontId="4" fillId="0" borderId="8" xfId="0" applyFont="1" applyFill="1" applyBorder="1" applyAlignment="1">
      <alignment horizontal="center" vertical="top" wrapText="1"/>
    </xf>
    <xf numFmtId="164" fontId="4" fillId="4" borderId="8" xfId="0" applyFont="1" applyFill="1" applyBorder="1" applyAlignment="1">
      <alignment horizontal="center" vertical="top" wrapText="1"/>
    </xf>
    <xf numFmtId="166" fontId="1" fillId="4" borderId="7" xfId="0" applyNumberFormat="1" applyFont="1" applyFill="1" applyBorder="1" applyAlignment="1">
      <alignment horizontal="right" vertical="center"/>
    </xf>
    <xf numFmtId="166" fontId="1" fillId="4" borderId="7" xfId="0" applyNumberFormat="1" applyFont="1" applyFill="1" applyBorder="1" applyAlignment="1">
      <alignment horizontal="right"/>
    </xf>
    <xf numFmtId="167" fontId="4" fillId="4" borderId="1" xfId="0" applyNumberFormat="1" applyFont="1" applyFill="1" applyBorder="1" applyAlignment="1">
      <alignment horizontal="right" vertical="top" wrapText="1"/>
    </xf>
    <xf numFmtId="166" fontId="1" fillId="4" borderId="8" xfId="0" applyNumberFormat="1" applyFont="1" applyFill="1" applyBorder="1" applyAlignment="1">
      <alignment vertical="center"/>
    </xf>
    <xf numFmtId="167" fontId="4" fillId="4" borderId="7" xfId="0" applyNumberFormat="1" applyFont="1" applyFill="1" applyBorder="1" applyAlignment="1">
      <alignment vertical="top" wrapText="1"/>
    </xf>
    <xf numFmtId="166" fontId="1" fillId="4" borderId="7" xfId="0" applyNumberFormat="1" applyFont="1" applyFill="1" applyBorder="1" applyAlignment="1">
      <alignment vertical="center"/>
    </xf>
    <xf numFmtId="167" fontId="4" fillId="4" borderId="1" xfId="0" applyNumberFormat="1" applyFont="1" applyFill="1" applyBorder="1" applyAlignment="1">
      <alignment vertical="top" wrapText="1"/>
    </xf>
    <xf numFmtId="166" fontId="1" fillId="3" borderId="7" xfId="0" applyNumberFormat="1" applyFont="1" applyFill="1" applyBorder="1" applyAlignment="1">
      <alignment horizontal="right" vertical="center"/>
    </xf>
    <xf numFmtId="166" fontId="1" fillId="3" borderId="7" xfId="0" applyNumberFormat="1" applyFont="1" applyFill="1" applyBorder="1" applyAlignment="1">
      <alignment horizontal="right"/>
    </xf>
    <xf numFmtId="167" fontId="4" fillId="3" borderId="1" xfId="0" applyNumberFormat="1" applyFont="1" applyFill="1" applyBorder="1" applyAlignment="1">
      <alignment horizontal="right" vertical="top" wrapText="1"/>
    </xf>
    <xf numFmtId="166" fontId="1" fillId="3" borderId="8" xfId="0" applyNumberFormat="1" applyFont="1" applyFill="1" applyBorder="1" applyAlignment="1">
      <alignment vertical="center"/>
    </xf>
    <xf numFmtId="167" fontId="4" fillId="3" borderId="7" xfId="0" applyNumberFormat="1" applyFont="1" applyFill="1" applyBorder="1" applyAlignment="1">
      <alignment vertical="top" wrapText="1"/>
    </xf>
    <xf numFmtId="166" fontId="1" fillId="3" borderId="7" xfId="0" applyNumberFormat="1" applyFont="1" applyFill="1" applyBorder="1" applyAlignment="1">
      <alignment vertical="center"/>
    </xf>
    <xf numFmtId="167" fontId="4" fillId="3" borderId="1" xfId="0" applyNumberFormat="1" applyFont="1" applyFill="1" applyBorder="1" applyAlignment="1">
      <alignment vertical="top" wrapText="1"/>
    </xf>
    <xf numFmtId="166" fontId="1" fillId="0" borderId="8" xfId="0" applyNumberFormat="1" applyFont="1" applyFill="1" applyBorder="1" applyAlignment="1">
      <alignment/>
    </xf>
    <xf numFmtId="166" fontId="1" fillId="0" borderId="7" xfId="0" applyNumberFormat="1" applyFont="1" applyFill="1" applyBorder="1" applyAlignment="1">
      <alignment/>
    </xf>
    <xf numFmtId="166" fontId="1" fillId="3" borderId="8" xfId="0" applyNumberFormat="1" applyFont="1" applyFill="1" applyBorder="1" applyAlignment="1">
      <alignment/>
    </xf>
    <xf numFmtId="166" fontId="1" fillId="3" borderId="7" xfId="0" applyNumberFormat="1" applyFont="1" applyFill="1" applyBorder="1" applyAlignment="1">
      <alignment/>
    </xf>
    <xf numFmtId="165" fontId="9" fillId="0" borderId="7" xfId="0" applyNumberFormat="1" applyFont="1" applyBorder="1" applyAlignment="1">
      <alignment vertical="top" wrapText="1"/>
    </xf>
    <xf numFmtId="164" fontId="4" fillId="0" borderId="12" xfId="0" applyFont="1" applyBorder="1" applyAlignment="1">
      <alignment horizontal="center" vertical="top" wrapText="1"/>
    </xf>
    <xf numFmtId="166" fontId="1" fillId="0" borderId="13" xfId="0" applyNumberFormat="1" applyFont="1" applyFill="1" applyBorder="1" applyAlignment="1">
      <alignment horizontal="right"/>
    </xf>
    <xf numFmtId="167" fontId="4" fillId="0" borderId="13" xfId="0" applyNumberFormat="1" applyFont="1" applyFill="1" applyBorder="1" applyAlignment="1">
      <alignment horizontal="right" vertical="top" wrapText="1"/>
    </xf>
    <xf numFmtId="167" fontId="4" fillId="0" borderId="14" xfId="0" applyNumberFormat="1" applyFont="1" applyFill="1" applyBorder="1" applyAlignment="1">
      <alignment horizontal="right" vertical="top" wrapText="1"/>
    </xf>
    <xf numFmtId="165" fontId="9" fillId="0" borderId="13" xfId="0" applyNumberFormat="1" applyFont="1" applyBorder="1" applyAlignment="1">
      <alignment horizontal="right" vertical="top" wrapText="1"/>
    </xf>
    <xf numFmtId="167" fontId="4" fillId="0" borderId="14" xfId="0" applyNumberFormat="1" applyFont="1" applyFill="1" applyBorder="1" applyAlignment="1">
      <alignment vertical="top" wrapText="1"/>
    </xf>
    <xf numFmtId="164" fontId="4" fillId="0" borderId="0" xfId="0" applyFont="1" applyBorder="1" applyAlignment="1">
      <alignment horizontal="center" vertical="top" wrapText="1"/>
    </xf>
    <xf numFmtId="166" fontId="1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 vertical="top" wrapText="1"/>
    </xf>
    <xf numFmtId="165" fontId="9" fillId="0" borderId="0" xfId="0" applyNumberFormat="1" applyFont="1" applyBorder="1" applyAlignment="1">
      <alignment horizontal="right" vertical="top" wrapText="1"/>
    </xf>
    <xf numFmtId="167" fontId="4" fillId="0" borderId="0" xfId="0" applyNumberFormat="1" applyFont="1" applyFill="1" applyBorder="1" applyAlignment="1">
      <alignment vertical="top" wrapText="1"/>
    </xf>
    <xf numFmtId="165" fontId="9" fillId="3" borderId="7" xfId="0" applyNumberFormat="1" applyFont="1" applyFill="1" applyBorder="1" applyAlignment="1">
      <alignment horizontal="right" vertical="top" wrapText="1"/>
    </xf>
    <xf numFmtId="165" fontId="9" fillId="3" borderId="1" xfId="0" applyNumberFormat="1" applyFont="1" applyFill="1" applyBorder="1" applyAlignment="1">
      <alignment horizontal="right" vertical="top" wrapText="1"/>
    </xf>
    <xf numFmtId="168" fontId="1" fillId="3" borderId="8" xfId="0" applyNumberFormat="1" applyFont="1" applyFill="1" applyBorder="1" applyAlignment="1">
      <alignment horizontal="right"/>
    </xf>
    <xf numFmtId="167" fontId="5" fillId="3" borderId="7" xfId="0" applyNumberFormat="1" applyFont="1" applyFill="1" applyBorder="1" applyAlignment="1">
      <alignment vertical="top" wrapText="1"/>
    </xf>
    <xf numFmtId="165" fontId="9" fillId="0" borderId="7" xfId="0" applyNumberFormat="1" applyFont="1" applyFill="1" applyBorder="1" applyAlignment="1">
      <alignment vertical="top" wrapText="1"/>
    </xf>
    <xf numFmtId="165" fontId="9" fillId="0" borderId="1" xfId="0" applyNumberFormat="1" applyFont="1" applyFill="1" applyBorder="1" applyAlignment="1">
      <alignment vertical="top" wrapText="1"/>
    </xf>
    <xf numFmtId="168" fontId="1" fillId="0" borderId="8" xfId="0" applyNumberFormat="1" applyFont="1" applyFill="1" applyBorder="1" applyAlignment="1">
      <alignment horizontal="right"/>
    </xf>
    <xf numFmtId="167" fontId="5" fillId="5" borderId="7" xfId="0" applyNumberFormat="1" applyFont="1" applyFill="1" applyBorder="1" applyAlignment="1">
      <alignment vertical="top" wrapText="1"/>
    </xf>
    <xf numFmtId="165" fontId="5" fillId="0" borderId="7" xfId="0" applyNumberFormat="1" applyFont="1" applyFill="1" applyBorder="1" applyAlignment="1">
      <alignment vertical="top" wrapText="1"/>
    </xf>
    <xf numFmtId="165" fontId="5" fillId="4" borderId="7" xfId="0" applyNumberFormat="1" applyFont="1" applyFill="1" applyBorder="1" applyAlignment="1">
      <alignment vertical="top" wrapText="1"/>
    </xf>
    <xf numFmtId="164" fontId="1" fillId="3" borderId="8" xfId="0" applyFont="1" applyFill="1" applyBorder="1" applyAlignment="1">
      <alignment/>
    </xf>
    <xf numFmtId="165" fontId="5" fillId="4" borderId="1" xfId="0" applyNumberFormat="1" applyFont="1" applyFill="1" applyBorder="1" applyAlignment="1">
      <alignment vertical="top" wrapText="1"/>
    </xf>
    <xf numFmtId="164" fontId="1" fillId="0" borderId="8" xfId="0" applyFont="1" applyFill="1" applyBorder="1" applyAlignment="1">
      <alignment/>
    </xf>
    <xf numFmtId="167" fontId="5" fillId="0" borderId="7" xfId="0" applyNumberFormat="1" applyFont="1" applyFill="1" applyBorder="1" applyAlignment="1">
      <alignment vertical="top" wrapText="1"/>
    </xf>
    <xf numFmtId="165" fontId="5" fillId="3" borderId="7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right" vertical="top" wrapText="1"/>
    </xf>
    <xf numFmtId="165" fontId="5" fillId="0" borderId="13" xfId="0" applyNumberFormat="1" applyFont="1" applyFill="1" applyBorder="1" applyAlignment="1">
      <alignment vertical="top" wrapText="1"/>
    </xf>
    <xf numFmtId="164" fontId="1" fillId="0" borderId="12" xfId="0" applyFont="1" applyFill="1" applyBorder="1" applyAlignment="1">
      <alignment/>
    </xf>
    <xf numFmtId="167" fontId="5" fillId="0" borderId="13" xfId="0" applyNumberFormat="1" applyFont="1" applyFill="1" applyBorder="1" applyAlignment="1">
      <alignment vertical="top" wrapText="1"/>
    </xf>
    <xf numFmtId="164" fontId="13" fillId="0" borderId="0" xfId="0" applyFont="1" applyFill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4" fillId="0" borderId="0" xfId="0" applyFont="1" applyFill="1" applyBorder="1" applyAlignment="1">
      <alignment/>
    </xf>
    <xf numFmtId="164" fontId="15" fillId="0" borderId="0" xfId="0" applyFont="1" applyAlignment="1">
      <alignment/>
    </xf>
    <xf numFmtId="164" fontId="16" fillId="2" borderId="2" xfId="0" applyFont="1" applyFill="1" applyBorder="1" applyAlignment="1">
      <alignment horizontal="center" vertical="center"/>
    </xf>
    <xf numFmtId="164" fontId="4" fillId="0" borderId="15" xfId="0" applyFont="1" applyFill="1" applyBorder="1" applyAlignment="1">
      <alignment horizontal="center" vertical="center" wrapText="1"/>
    </xf>
    <xf numFmtId="164" fontId="4" fillId="0" borderId="16" xfId="0" applyFont="1" applyFill="1" applyBorder="1" applyAlignment="1">
      <alignment horizontal="center"/>
    </xf>
    <xf numFmtId="164" fontId="17" fillId="0" borderId="17" xfId="0" applyFont="1" applyFill="1" applyBorder="1" applyAlignment="1">
      <alignment horizontal="center" vertical="top" wrapText="1"/>
    </xf>
    <xf numFmtId="164" fontId="1" fillId="0" borderId="18" xfId="0" applyFont="1" applyFill="1" applyBorder="1" applyAlignment="1">
      <alignment horizontal="center" vertical="center" wrapText="1"/>
    </xf>
    <xf numFmtId="164" fontId="4" fillId="0" borderId="19" xfId="0" applyFont="1" applyFill="1" applyBorder="1" applyAlignment="1">
      <alignment horizontal="center"/>
    </xf>
    <xf numFmtId="164" fontId="17" fillId="0" borderId="7" xfId="0" applyFont="1" applyFill="1" applyBorder="1" applyAlignment="1">
      <alignment horizontal="center" wrapText="1"/>
    </xf>
    <xf numFmtId="164" fontId="17" fillId="0" borderId="11" xfId="0" applyFont="1" applyFill="1" applyBorder="1" applyAlignment="1">
      <alignment horizontal="center" wrapText="1"/>
    </xf>
    <xf numFmtId="164" fontId="18" fillId="0" borderId="0" xfId="0" applyFont="1" applyFill="1" applyBorder="1" applyAlignment="1">
      <alignment horizontal="center" wrapText="1"/>
    </xf>
    <xf numFmtId="164" fontId="17" fillId="0" borderId="19" xfId="0" applyFont="1" applyFill="1" applyBorder="1" applyAlignment="1">
      <alignment horizontal="center" wrapText="1"/>
    </xf>
    <xf numFmtId="164" fontId="1" fillId="0" borderId="8" xfId="0" applyFont="1" applyBorder="1" applyAlignment="1">
      <alignment horizontal="center" vertical="top" wrapText="1"/>
    </xf>
    <xf numFmtId="164" fontId="18" fillId="0" borderId="7" xfId="0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4" fontId="9" fillId="0" borderId="20" xfId="0" applyFont="1" applyFill="1" applyBorder="1" applyAlignment="1">
      <alignment horizontal="center" vertical="top" wrapText="1"/>
    </xf>
    <xf numFmtId="164" fontId="1" fillId="0" borderId="18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right" wrapText="1"/>
    </xf>
    <xf numFmtId="164" fontId="9" fillId="0" borderId="20" xfId="0" applyFont="1" applyFill="1" applyBorder="1" applyAlignment="1">
      <alignment horizontal="center" vertical="top"/>
    </xf>
    <xf numFmtId="164" fontId="4" fillId="0" borderId="19" xfId="0" applyFont="1" applyBorder="1" applyAlignment="1">
      <alignment horizontal="right" vertical="top" wrapText="1"/>
    </xf>
    <xf numFmtId="166" fontId="1" fillId="0" borderId="0" xfId="0" applyNumberFormat="1" applyFont="1" applyFill="1" applyBorder="1" applyAlignment="1">
      <alignment/>
    </xf>
    <xf numFmtId="164" fontId="5" fillId="0" borderId="19" xfId="0" applyFont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right"/>
    </xf>
    <xf numFmtId="164" fontId="1" fillId="0" borderId="12" xfId="0" applyFont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horizontal="right"/>
    </xf>
    <xf numFmtId="165" fontId="4" fillId="0" borderId="21" xfId="0" applyNumberFormat="1" applyFont="1" applyFill="1" applyBorder="1" applyAlignment="1">
      <alignment horizontal="right" wrapText="1"/>
    </xf>
    <xf numFmtId="164" fontId="9" fillId="0" borderId="22" xfId="0" applyFont="1" applyFill="1" applyBorder="1" applyAlignment="1">
      <alignment horizontal="center" vertical="top"/>
    </xf>
    <xf numFmtId="164" fontId="1" fillId="0" borderId="23" xfId="0" applyFont="1" applyFill="1" applyBorder="1" applyAlignment="1">
      <alignment/>
    </xf>
    <xf numFmtId="166" fontId="1" fillId="0" borderId="24" xfId="0" applyNumberFormat="1" applyFont="1" applyFill="1" applyBorder="1" applyAlignment="1">
      <alignment/>
    </xf>
    <xf numFmtId="164" fontId="5" fillId="0" borderId="25" xfId="0" applyFont="1" applyBorder="1" applyAlignment="1">
      <alignment vertical="top" wrapText="1"/>
    </xf>
    <xf numFmtId="164" fontId="17" fillId="0" borderId="26" xfId="0" applyFont="1" applyFill="1" applyBorder="1" applyAlignment="1">
      <alignment horizontal="center" vertical="top" wrapText="1"/>
    </xf>
    <xf numFmtId="164" fontId="4" fillId="0" borderId="27" xfId="0" applyFont="1" applyFill="1" applyBorder="1" applyAlignment="1">
      <alignment horizontal="center" vertical="center" wrapText="1"/>
    </xf>
    <xf numFmtId="164" fontId="4" fillId="0" borderId="28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wrapText="1"/>
    </xf>
    <xf numFmtId="165" fontId="5" fillId="0" borderId="11" xfId="0" applyNumberFormat="1" applyFont="1" applyBorder="1" applyAlignment="1">
      <alignment vertical="top" wrapText="1"/>
    </xf>
    <xf numFmtId="164" fontId="9" fillId="0" borderId="29" xfId="0" applyFont="1" applyFill="1" applyBorder="1" applyAlignment="1">
      <alignment horizontal="center" vertical="top" wrapText="1"/>
    </xf>
    <xf numFmtId="164" fontId="4" fillId="0" borderId="30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5" fontId="5" fillId="0" borderId="0" xfId="0" applyNumberFormat="1" applyFont="1" applyBorder="1" applyAlignment="1">
      <alignment vertical="top" wrapText="1"/>
    </xf>
    <xf numFmtId="167" fontId="5" fillId="0" borderId="1" xfId="0" applyNumberFormat="1" applyFont="1" applyBorder="1" applyAlignment="1">
      <alignment vertical="top" wrapText="1"/>
    </xf>
    <xf numFmtId="167" fontId="5" fillId="0" borderId="1" xfId="0" applyNumberFormat="1" applyFont="1" applyBorder="1" applyAlignment="1">
      <alignment horizontal="right" vertical="top" wrapText="1"/>
    </xf>
    <xf numFmtId="164" fontId="1" fillId="0" borderId="30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right" vertical="top" wrapText="1"/>
    </xf>
    <xf numFmtId="164" fontId="9" fillId="0" borderId="29" xfId="0" applyFont="1" applyFill="1" applyBorder="1" applyAlignment="1">
      <alignment horizontal="center" vertical="top"/>
    </xf>
    <xf numFmtId="164" fontId="1" fillId="0" borderId="7" xfId="0" applyFont="1" applyFill="1" applyBorder="1" applyAlignment="1">
      <alignment horizontal="center"/>
    </xf>
    <xf numFmtId="165" fontId="5" fillId="0" borderId="21" xfId="0" applyNumberFormat="1" applyFont="1" applyBorder="1" applyAlignment="1">
      <alignment horizontal="right" vertical="top" wrapText="1"/>
    </xf>
    <xf numFmtId="164" fontId="9" fillId="0" borderId="31" xfId="0" applyFont="1" applyFill="1" applyBorder="1" applyAlignment="1">
      <alignment horizontal="center" vertical="top"/>
    </xf>
    <xf numFmtId="164" fontId="1" fillId="0" borderId="32" xfId="0" applyFont="1" applyBorder="1" applyAlignment="1">
      <alignment horizontal="center" vertical="top" wrapText="1"/>
    </xf>
    <xf numFmtId="165" fontId="5" fillId="0" borderId="14" xfId="0" applyNumberFormat="1" applyFont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165" fontId="5" fillId="0" borderId="11" xfId="0" applyNumberFormat="1" applyFont="1" applyFill="1" applyBorder="1" applyAlignment="1">
      <alignment horizontal="right" vertical="top" wrapText="1"/>
    </xf>
    <xf numFmtId="165" fontId="5" fillId="0" borderId="21" xfId="0" applyNumberFormat="1" applyFont="1" applyFill="1" applyBorder="1" applyAlignment="1">
      <alignment horizontal="right" vertical="top" wrapText="1"/>
    </xf>
    <xf numFmtId="165" fontId="5" fillId="0" borderId="14" xfId="0" applyNumberFormat="1" applyFont="1" applyFill="1" applyBorder="1" applyAlignment="1">
      <alignment horizontal="right" vertical="top" wrapText="1"/>
    </xf>
    <xf numFmtId="164" fontId="1" fillId="0" borderId="0" xfId="0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right" vertical="top" wrapText="1"/>
    </xf>
    <xf numFmtId="164" fontId="9" fillId="0" borderId="0" xfId="0" applyFont="1" applyFill="1" applyBorder="1" applyAlignment="1">
      <alignment horizontal="center" vertical="top"/>
    </xf>
    <xf numFmtId="166" fontId="4" fillId="0" borderId="0" xfId="0" applyNumberFormat="1" applyFont="1" applyFill="1" applyBorder="1" applyAlignment="1">
      <alignment horizontal="left"/>
    </xf>
    <xf numFmtId="164" fontId="4" fillId="0" borderId="0" xfId="0" applyFont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164" fontId="4" fillId="0" borderId="0" xfId="0" applyFont="1" applyBorder="1" applyAlignment="1">
      <alignment horizontal="center" vertical="top"/>
    </xf>
    <xf numFmtId="164" fontId="1" fillId="0" borderId="0" xfId="0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Помесячное движение фитингов2007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50</xdr:row>
      <xdr:rowOff>0</xdr:rowOff>
    </xdr:from>
    <xdr:to>
      <xdr:col>9</xdr:col>
      <xdr:colOff>981075</xdr:colOff>
      <xdr:row>50</xdr:row>
      <xdr:rowOff>0</xdr:rowOff>
    </xdr:to>
    <xdr:sp>
      <xdr:nvSpPr>
        <xdr:cNvPr id="1" name="Line 11"/>
        <xdr:cNvSpPr>
          <a:spLocks/>
        </xdr:cNvSpPr>
      </xdr:nvSpPr>
      <xdr:spPr>
        <a:xfrm>
          <a:off x="9525" y="3848100"/>
          <a:ext cx="762952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1</xdr:row>
      <xdr:rowOff>9525</xdr:rowOff>
    </xdr:from>
    <xdr:to>
      <xdr:col>9</xdr:col>
      <xdr:colOff>971550</xdr:colOff>
      <xdr:row>1</xdr:row>
      <xdr:rowOff>9525</xdr:rowOff>
    </xdr:to>
    <xdr:sp>
      <xdr:nvSpPr>
        <xdr:cNvPr id="2" name="Line 11"/>
        <xdr:cNvSpPr>
          <a:spLocks/>
        </xdr:cNvSpPr>
      </xdr:nvSpPr>
      <xdr:spPr>
        <a:xfrm>
          <a:off x="2790825" y="342900"/>
          <a:ext cx="4838700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2</xdr:row>
      <xdr:rowOff>285750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9525</xdr:rowOff>
    </xdr:from>
    <xdr:to>
      <xdr:col>9</xdr:col>
      <xdr:colOff>971550</xdr:colOff>
      <xdr:row>1</xdr:row>
      <xdr:rowOff>9525</xdr:rowOff>
    </xdr:to>
    <xdr:sp>
      <xdr:nvSpPr>
        <xdr:cNvPr id="1" name="Line 11"/>
        <xdr:cNvSpPr>
          <a:spLocks/>
        </xdr:cNvSpPr>
      </xdr:nvSpPr>
      <xdr:spPr>
        <a:xfrm>
          <a:off x="2790825" y="333375"/>
          <a:ext cx="4838700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67</xdr:row>
      <xdr:rowOff>0</xdr:rowOff>
    </xdr:from>
    <xdr:to>
      <xdr:col>9</xdr:col>
      <xdr:colOff>971550</xdr:colOff>
      <xdr:row>67</xdr:row>
      <xdr:rowOff>0</xdr:rowOff>
    </xdr:to>
    <xdr:sp>
      <xdr:nvSpPr>
        <xdr:cNvPr id="2" name="Line 11"/>
        <xdr:cNvSpPr>
          <a:spLocks/>
        </xdr:cNvSpPr>
      </xdr:nvSpPr>
      <xdr:spPr>
        <a:xfrm>
          <a:off x="9525" y="5248275"/>
          <a:ext cx="7620000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28575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8</xdr:row>
      <xdr:rowOff>19050</xdr:rowOff>
    </xdr:from>
    <xdr:to>
      <xdr:col>6</xdr:col>
      <xdr:colOff>1162050</xdr:colOff>
      <xdr:row>10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962150"/>
          <a:ext cx="29337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2" name="Line 11"/>
        <xdr:cNvSpPr>
          <a:spLocks/>
        </xdr:cNvSpPr>
      </xdr:nvSpPr>
      <xdr:spPr>
        <a:xfrm>
          <a:off x="3248025" y="219075"/>
          <a:ext cx="43719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3" name="Line 11"/>
        <xdr:cNvSpPr>
          <a:spLocks/>
        </xdr:cNvSpPr>
      </xdr:nvSpPr>
      <xdr:spPr>
        <a:xfrm>
          <a:off x="9525" y="5000625"/>
          <a:ext cx="76104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3</xdr:row>
      <xdr:rowOff>200025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2575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O50"/>
  <sheetViews>
    <sheetView view="pageBreakPreview" zoomScale="70" zoomScaleSheetLayoutView="70" workbookViewId="0" topLeftCell="A2">
      <selection activeCell="S59" sqref="S59"/>
    </sheetView>
  </sheetViews>
  <sheetFormatPr defaultColWidth="8.00390625" defaultRowHeight="12.75"/>
  <cols>
    <col min="1" max="1" width="15.75390625" style="1" customWidth="1"/>
    <col min="2" max="2" width="8.125" style="1" customWidth="1"/>
    <col min="3" max="3" width="12.625" style="1" customWidth="1"/>
    <col min="4" max="4" width="8.125" style="1" customWidth="1"/>
    <col min="5" max="5" width="12.625" style="1" customWidth="1"/>
    <col min="6" max="6" width="1.25" style="1" customWidth="1"/>
    <col min="7" max="7" width="8.125" style="1" customWidth="1"/>
    <col min="8" max="8" width="12.625" style="1" customWidth="1"/>
    <col min="9" max="9" width="8.125" style="1" customWidth="1"/>
    <col min="10" max="10" width="12.875" style="2" customWidth="1"/>
    <col min="11" max="15" width="9.125" style="1" hidden="1" customWidth="1"/>
    <col min="16" max="16384" width="9.125" style="1" customWidth="1"/>
  </cols>
  <sheetData>
    <row r="1" spans="1:15" ht="26.25" customHeight="1">
      <c r="A1" s="3"/>
      <c r="B1" s="3"/>
      <c r="C1" s="4"/>
      <c r="D1" s="3" t="s">
        <v>0</v>
      </c>
      <c r="E1" s="5"/>
      <c r="F1" s="5"/>
      <c r="G1" s="5"/>
      <c r="H1" s="5"/>
      <c r="I1" s="5"/>
      <c r="J1" s="5"/>
      <c r="O1" s="6">
        <f>W1*$N$8</f>
        <v>0</v>
      </c>
    </row>
    <row r="2" spans="1:10" ht="22.5" customHeight="1">
      <c r="A2" s="7"/>
      <c r="B2" s="7"/>
      <c r="C2" s="4"/>
      <c r="D2" s="8" t="s">
        <v>1</v>
      </c>
      <c r="E2" s="5"/>
      <c r="F2" s="5"/>
      <c r="G2" s="5"/>
      <c r="H2" s="5"/>
      <c r="I2" s="5"/>
      <c r="J2" s="8"/>
    </row>
    <row r="3" spans="1:10" ht="23.25" customHeight="1">
      <c r="A3" s="7"/>
      <c r="B3" s="7"/>
      <c r="C3" s="4"/>
      <c r="D3" s="8" t="s">
        <v>2</v>
      </c>
      <c r="E3" s="9"/>
      <c r="F3" s="9"/>
      <c r="G3" s="9"/>
      <c r="H3" s="9"/>
      <c r="I3" s="9"/>
      <c r="J3" s="10"/>
    </row>
    <row r="4" ht="24" customHeight="1">
      <c r="A4" s="1" t="s">
        <v>3</v>
      </c>
    </row>
    <row r="5" spans="1:10" s="12" customFormat="1" ht="20.25" customHeight="1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</row>
    <row r="6" spans="1:14" ht="16.5" customHeight="1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L6" s="14"/>
      <c r="N6" s="15" t="s">
        <v>6</v>
      </c>
    </row>
    <row r="7" spans="1:14" ht="15.75" customHeight="1">
      <c r="A7" s="16" t="s">
        <v>7</v>
      </c>
      <c r="B7" s="17" t="s">
        <v>8</v>
      </c>
      <c r="C7" s="17"/>
      <c r="D7" s="17"/>
      <c r="E7" s="17"/>
      <c r="F7" s="18"/>
      <c r="G7" s="19" t="s">
        <v>9</v>
      </c>
      <c r="H7" s="19"/>
      <c r="I7" s="19"/>
      <c r="J7" s="19"/>
      <c r="K7" s="20"/>
      <c r="M7" s="21" t="s">
        <v>10</v>
      </c>
      <c r="N7" s="22">
        <v>160</v>
      </c>
    </row>
    <row r="8" spans="1:14" ht="15" customHeight="1">
      <c r="A8" s="16"/>
      <c r="B8" s="23" t="s">
        <v>11</v>
      </c>
      <c r="C8" s="23"/>
      <c r="D8" s="24" t="s">
        <v>12</v>
      </c>
      <c r="E8" s="24"/>
      <c r="F8" s="18"/>
      <c r="G8" s="25" t="s">
        <v>13</v>
      </c>
      <c r="H8" s="25"/>
      <c r="I8" s="24" t="s">
        <v>14</v>
      </c>
      <c r="J8" s="24"/>
      <c r="K8" s="20"/>
      <c r="M8" s="26" t="s">
        <v>15</v>
      </c>
      <c r="N8" s="27">
        <v>160</v>
      </c>
    </row>
    <row r="9" spans="1:10" ht="45" customHeight="1">
      <c r="A9" s="16"/>
      <c r="B9" s="28" t="s">
        <v>16</v>
      </c>
      <c r="C9" s="28" t="s">
        <v>17</v>
      </c>
      <c r="D9" s="28" t="s">
        <v>16</v>
      </c>
      <c r="E9" s="29" t="s">
        <v>17</v>
      </c>
      <c r="F9" s="18"/>
      <c r="G9" s="30" t="s">
        <v>16</v>
      </c>
      <c r="H9" s="28" t="s">
        <v>17</v>
      </c>
      <c r="I9" s="28" t="s">
        <v>16</v>
      </c>
      <c r="J9" s="29" t="s">
        <v>17</v>
      </c>
    </row>
    <row r="10" spans="1:14" ht="13.5" customHeight="1">
      <c r="A10" s="31">
        <v>20</v>
      </c>
      <c r="B10" s="32"/>
      <c r="C10" s="28"/>
      <c r="D10" s="32"/>
      <c r="E10" s="29"/>
      <c r="F10" s="18"/>
      <c r="G10" s="33">
        <v>2</v>
      </c>
      <c r="H10" s="34">
        <f aca="true" t="shared" si="0" ref="H10:H35">N10*$N$7</f>
        <v>18.560000000000002</v>
      </c>
      <c r="I10" s="32"/>
      <c r="J10" s="35"/>
      <c r="L10" s="36"/>
      <c r="N10" s="37">
        <v>0.116</v>
      </c>
    </row>
    <row r="11" spans="1:14" ht="13.5" customHeight="1">
      <c r="A11" s="38">
        <v>25</v>
      </c>
      <c r="B11" s="39"/>
      <c r="C11" s="40"/>
      <c r="D11" s="39"/>
      <c r="E11" s="41"/>
      <c r="F11" s="18"/>
      <c r="G11" s="42">
        <v>2</v>
      </c>
      <c r="H11" s="34">
        <f t="shared" si="0"/>
        <v>23.68</v>
      </c>
      <c r="I11" s="39"/>
      <c r="J11" s="43"/>
      <c r="L11" s="36"/>
      <c r="N11" s="44">
        <v>0.148</v>
      </c>
    </row>
    <row r="12" spans="1:15" ht="13.5" customHeight="1">
      <c r="A12" s="45">
        <v>32</v>
      </c>
      <c r="B12" s="46" t="s">
        <v>18</v>
      </c>
      <c r="C12" s="47">
        <f aca="true" t="shared" si="1" ref="C12:C38">L12*$N$7</f>
        <v>30.880000000000003</v>
      </c>
      <c r="D12" s="48"/>
      <c r="E12" s="49"/>
      <c r="F12" s="18"/>
      <c r="G12" s="50">
        <v>2.4</v>
      </c>
      <c r="H12" s="51">
        <f t="shared" si="0"/>
        <v>36.64</v>
      </c>
      <c r="I12" s="46" t="s">
        <v>18</v>
      </c>
      <c r="J12" s="52">
        <f aca="true" t="shared" si="2" ref="J12:J38">O12*$N$8</f>
        <v>30.880000000000003</v>
      </c>
      <c r="L12" s="37">
        <v>0.193</v>
      </c>
      <c r="N12" s="53">
        <v>0.229</v>
      </c>
      <c r="O12" s="53">
        <v>0.193</v>
      </c>
    </row>
    <row r="13" spans="1:15" ht="13.5" customHeight="1">
      <c r="A13" s="38">
        <v>40</v>
      </c>
      <c r="B13" s="54" t="s">
        <v>18</v>
      </c>
      <c r="C13" s="55">
        <f t="shared" si="1"/>
        <v>39.04</v>
      </c>
      <c r="D13" s="39"/>
      <c r="E13" s="6"/>
      <c r="F13" s="18"/>
      <c r="G13" s="42">
        <v>3</v>
      </c>
      <c r="H13" s="34">
        <f t="shared" si="0"/>
        <v>56.48</v>
      </c>
      <c r="I13" s="54" t="s">
        <v>19</v>
      </c>
      <c r="J13" s="56">
        <f t="shared" si="2"/>
        <v>46.72</v>
      </c>
      <c r="L13" s="44">
        <v>0.244</v>
      </c>
      <c r="N13" s="53">
        <v>0.353</v>
      </c>
      <c r="O13" s="53">
        <v>0.292</v>
      </c>
    </row>
    <row r="14" spans="1:15" ht="13.5" customHeight="1">
      <c r="A14" s="38">
        <v>50</v>
      </c>
      <c r="B14" s="54" t="s">
        <v>19</v>
      </c>
      <c r="C14" s="55">
        <f t="shared" si="1"/>
        <v>59.04</v>
      </c>
      <c r="D14" s="57">
        <v>2</v>
      </c>
      <c r="E14" s="6">
        <f aca="true" t="shared" si="3" ref="E14:E38">M14*$N$8</f>
        <v>49.28</v>
      </c>
      <c r="F14" s="18"/>
      <c r="G14" s="42">
        <v>3.7</v>
      </c>
      <c r="H14" s="34">
        <f t="shared" si="0"/>
        <v>87.2</v>
      </c>
      <c r="I14" s="54" t="s">
        <v>20</v>
      </c>
      <c r="J14" s="56">
        <f t="shared" si="2"/>
        <v>71.84</v>
      </c>
      <c r="L14" s="53">
        <v>0.369</v>
      </c>
      <c r="M14" s="53">
        <v>0.308</v>
      </c>
      <c r="N14" s="53">
        <v>0.545</v>
      </c>
      <c r="O14" s="53">
        <v>0.449</v>
      </c>
    </row>
    <row r="15" spans="1:15" ht="13.5" customHeight="1">
      <c r="A15" s="45">
        <v>63</v>
      </c>
      <c r="B15" s="46" t="s">
        <v>20</v>
      </c>
      <c r="C15" s="47">
        <f t="shared" si="1"/>
        <v>91.67999999999999</v>
      </c>
      <c r="D15" s="48">
        <v>2.5</v>
      </c>
      <c r="E15" s="58">
        <f t="shared" si="3"/>
        <v>78.08</v>
      </c>
      <c r="F15" s="18"/>
      <c r="G15" s="50">
        <v>4.7</v>
      </c>
      <c r="H15" s="51">
        <f t="shared" si="0"/>
        <v>139.04</v>
      </c>
      <c r="I15" s="48">
        <v>3.8</v>
      </c>
      <c r="J15" s="52">
        <f t="shared" si="2"/>
        <v>114.39999999999999</v>
      </c>
      <c r="L15" s="53">
        <v>0.573</v>
      </c>
      <c r="M15" s="53">
        <v>0.488</v>
      </c>
      <c r="N15" s="53">
        <v>0.869</v>
      </c>
      <c r="O15" s="53">
        <v>0.715</v>
      </c>
    </row>
    <row r="16" spans="1:15" ht="13.5" customHeight="1">
      <c r="A16" s="38">
        <v>75</v>
      </c>
      <c r="B16" s="54" t="s">
        <v>21</v>
      </c>
      <c r="C16" s="55">
        <f t="shared" si="1"/>
        <v>131.35999999999999</v>
      </c>
      <c r="D16" s="39">
        <v>2.9</v>
      </c>
      <c r="E16" s="6">
        <f t="shared" si="3"/>
        <v>106.88000000000001</v>
      </c>
      <c r="F16" s="18"/>
      <c r="G16" s="42">
        <v>5.6</v>
      </c>
      <c r="H16" s="34">
        <f t="shared" si="0"/>
        <v>196.8</v>
      </c>
      <c r="I16" s="39">
        <v>4.5</v>
      </c>
      <c r="J16" s="56">
        <f t="shared" si="2"/>
        <v>161.6</v>
      </c>
      <c r="K16" s="1" t="s">
        <v>22</v>
      </c>
      <c r="L16" s="53">
        <v>0.821</v>
      </c>
      <c r="M16" s="53">
        <v>0.668</v>
      </c>
      <c r="N16" s="53">
        <v>1.23</v>
      </c>
      <c r="O16" s="53">
        <v>1.01</v>
      </c>
    </row>
    <row r="17" spans="1:15" ht="13.5" customHeight="1" hidden="1">
      <c r="A17" s="38">
        <v>90</v>
      </c>
      <c r="B17" s="59">
        <v>4.3</v>
      </c>
      <c r="C17" s="60">
        <f t="shared" si="1"/>
        <v>188.79999999999998</v>
      </c>
      <c r="D17" s="39">
        <v>3.5</v>
      </c>
      <c r="E17" s="6">
        <f t="shared" si="3"/>
        <v>155.04</v>
      </c>
      <c r="F17" s="18"/>
      <c r="G17" s="42">
        <v>6.7</v>
      </c>
      <c r="H17" s="34">
        <f t="shared" si="0"/>
        <v>281.6</v>
      </c>
      <c r="I17" s="39">
        <v>5.4</v>
      </c>
      <c r="J17" s="43">
        <f t="shared" si="2"/>
        <v>232</v>
      </c>
      <c r="L17" s="53">
        <v>1.18</v>
      </c>
      <c r="M17" s="53">
        <v>0.969</v>
      </c>
      <c r="N17" s="53">
        <v>1.76</v>
      </c>
      <c r="O17" s="53">
        <v>1.45</v>
      </c>
    </row>
    <row r="18" spans="1:15" ht="13.5" customHeight="1" hidden="1">
      <c r="A18" s="45">
        <v>110</v>
      </c>
      <c r="B18" s="61">
        <v>5.3</v>
      </c>
      <c r="C18" s="47">
        <f t="shared" si="1"/>
        <v>283.2</v>
      </c>
      <c r="D18" s="48">
        <v>4.2</v>
      </c>
      <c r="E18" s="58">
        <f t="shared" si="3"/>
        <v>227.2</v>
      </c>
      <c r="F18" s="18"/>
      <c r="G18" s="50">
        <v>8.1</v>
      </c>
      <c r="H18" s="62">
        <f t="shared" si="0"/>
        <v>417.59999999999997</v>
      </c>
      <c r="I18" s="48">
        <v>6.6</v>
      </c>
      <c r="J18" s="52">
        <f t="shared" si="2"/>
        <v>345.6</v>
      </c>
      <c r="L18" s="53">
        <v>1.77</v>
      </c>
      <c r="M18" s="53">
        <v>1.42</v>
      </c>
      <c r="N18" s="53">
        <v>2.61</v>
      </c>
      <c r="O18" s="53">
        <v>2.16</v>
      </c>
    </row>
    <row r="19" spans="1:15" ht="13.5" customHeight="1" hidden="1">
      <c r="A19" s="38">
        <v>125</v>
      </c>
      <c r="B19" s="57">
        <v>6</v>
      </c>
      <c r="C19" s="60">
        <f t="shared" si="1"/>
        <v>361.59999999999997</v>
      </c>
      <c r="D19" s="39">
        <v>4.8</v>
      </c>
      <c r="E19" s="6">
        <f t="shared" si="3"/>
        <v>292.8</v>
      </c>
      <c r="F19" s="18"/>
      <c r="G19" s="42">
        <v>9.2</v>
      </c>
      <c r="H19" s="34">
        <f t="shared" si="0"/>
        <v>539.2</v>
      </c>
      <c r="I19" s="39">
        <v>7.4</v>
      </c>
      <c r="J19" s="43">
        <f t="shared" si="2"/>
        <v>440</v>
      </c>
      <c r="L19" s="53">
        <v>2.26</v>
      </c>
      <c r="M19" s="53">
        <v>1.83</v>
      </c>
      <c r="N19" s="53">
        <v>3.37</v>
      </c>
      <c r="O19" s="53">
        <v>2.75</v>
      </c>
    </row>
    <row r="20" spans="1:15" ht="13.5" customHeight="1" hidden="1">
      <c r="A20" s="38">
        <v>140</v>
      </c>
      <c r="B20" s="57">
        <v>6.7</v>
      </c>
      <c r="C20" s="60">
        <f t="shared" si="1"/>
        <v>452.8</v>
      </c>
      <c r="D20" s="39">
        <v>5.4</v>
      </c>
      <c r="E20" s="6">
        <f t="shared" si="3"/>
        <v>369.6</v>
      </c>
      <c r="F20" s="18"/>
      <c r="G20" s="42">
        <v>10.3</v>
      </c>
      <c r="H20" s="34">
        <f t="shared" si="0"/>
        <v>675.1999999999999</v>
      </c>
      <c r="I20" s="39">
        <v>8.3</v>
      </c>
      <c r="J20" s="43">
        <f t="shared" si="2"/>
        <v>553.6</v>
      </c>
      <c r="L20" s="53">
        <v>2.83</v>
      </c>
      <c r="M20" s="53">
        <v>2.31</v>
      </c>
      <c r="N20" s="53">
        <v>4.22</v>
      </c>
      <c r="O20" s="53">
        <v>3.46</v>
      </c>
    </row>
    <row r="21" spans="1:15" ht="13.5" customHeight="1" hidden="1">
      <c r="A21" s="45">
        <v>160</v>
      </c>
      <c r="B21" s="61">
        <v>7.7</v>
      </c>
      <c r="C21" s="47">
        <f t="shared" si="1"/>
        <v>593.6</v>
      </c>
      <c r="D21" s="48">
        <v>6.2</v>
      </c>
      <c r="E21" s="58">
        <f t="shared" si="3"/>
        <v>484.79999999999995</v>
      </c>
      <c r="F21" s="18"/>
      <c r="G21" s="50">
        <v>11.8</v>
      </c>
      <c r="H21" s="62">
        <f t="shared" si="0"/>
        <v>880</v>
      </c>
      <c r="I21" s="48">
        <v>9.5</v>
      </c>
      <c r="J21" s="52">
        <f t="shared" si="2"/>
        <v>721.5999999999999</v>
      </c>
      <c r="L21" s="53">
        <v>3.71</v>
      </c>
      <c r="M21" s="53">
        <v>3.03</v>
      </c>
      <c r="N21" s="53">
        <v>5.5</v>
      </c>
      <c r="O21" s="53">
        <v>4.51</v>
      </c>
    </row>
    <row r="22" spans="1:15" ht="13.5" customHeight="1" hidden="1">
      <c r="A22" s="38">
        <v>180</v>
      </c>
      <c r="B22" s="57">
        <v>8.6</v>
      </c>
      <c r="C22" s="60">
        <f t="shared" si="1"/>
        <v>745.6</v>
      </c>
      <c r="D22" s="39">
        <v>6.9</v>
      </c>
      <c r="E22" s="6">
        <f t="shared" si="3"/>
        <v>604.8</v>
      </c>
      <c r="F22" s="18"/>
      <c r="G22" s="42">
        <v>13.3</v>
      </c>
      <c r="H22" s="34">
        <f t="shared" si="0"/>
        <v>1116.8000000000002</v>
      </c>
      <c r="I22" s="39">
        <v>10.7</v>
      </c>
      <c r="J22" s="43">
        <f t="shared" si="2"/>
        <v>913.6</v>
      </c>
      <c r="L22" s="53">
        <v>4.66</v>
      </c>
      <c r="M22" s="53">
        <v>3.78</v>
      </c>
      <c r="N22" s="53">
        <v>6.98</v>
      </c>
      <c r="O22" s="53">
        <v>5.71</v>
      </c>
    </row>
    <row r="23" spans="1:15" ht="13.5" customHeight="1" hidden="1">
      <c r="A23" s="38">
        <v>200</v>
      </c>
      <c r="B23" s="57">
        <v>9.6</v>
      </c>
      <c r="C23" s="60">
        <f t="shared" si="1"/>
        <v>923.1999999999999</v>
      </c>
      <c r="D23" s="39">
        <v>7.7</v>
      </c>
      <c r="E23" s="6">
        <f t="shared" si="3"/>
        <v>748.8</v>
      </c>
      <c r="F23" s="18"/>
      <c r="G23" s="42">
        <v>14.7</v>
      </c>
      <c r="H23" s="34">
        <f t="shared" si="0"/>
        <v>1369.6000000000001</v>
      </c>
      <c r="I23" s="39">
        <v>11.9</v>
      </c>
      <c r="J23" s="43">
        <f t="shared" si="2"/>
        <v>1126.4</v>
      </c>
      <c r="L23" s="53">
        <v>5.77</v>
      </c>
      <c r="M23" s="53">
        <v>4.68</v>
      </c>
      <c r="N23" s="53">
        <v>8.56</v>
      </c>
      <c r="O23" s="53">
        <v>7.04</v>
      </c>
    </row>
    <row r="24" spans="1:15" ht="13.5" customHeight="1" hidden="1">
      <c r="A24" s="45">
        <v>225</v>
      </c>
      <c r="B24" s="61">
        <v>10.8</v>
      </c>
      <c r="C24" s="47">
        <f t="shared" si="1"/>
        <v>1166.4</v>
      </c>
      <c r="D24" s="48">
        <v>8.6</v>
      </c>
      <c r="E24" s="58">
        <f t="shared" si="3"/>
        <v>940.8</v>
      </c>
      <c r="F24" s="18"/>
      <c r="G24" s="50">
        <v>16.6</v>
      </c>
      <c r="H24" s="62">
        <f t="shared" si="0"/>
        <v>1744</v>
      </c>
      <c r="I24" s="48">
        <v>13.4</v>
      </c>
      <c r="J24" s="52">
        <f t="shared" si="2"/>
        <v>1430.3999999999999</v>
      </c>
      <c r="L24" s="53">
        <v>7.29</v>
      </c>
      <c r="M24" s="53">
        <v>5.88</v>
      </c>
      <c r="N24" s="53">
        <v>10.9</v>
      </c>
      <c r="O24" s="53">
        <v>8.94</v>
      </c>
    </row>
    <row r="25" spans="1:15" ht="13.5" customHeight="1" hidden="1">
      <c r="A25" s="38">
        <v>250</v>
      </c>
      <c r="B25" s="57">
        <v>11.9</v>
      </c>
      <c r="C25" s="60">
        <f t="shared" si="1"/>
        <v>1427.2</v>
      </c>
      <c r="D25" s="39">
        <v>9.6</v>
      </c>
      <c r="E25" s="6">
        <f t="shared" si="3"/>
        <v>1166.4</v>
      </c>
      <c r="F25" s="18"/>
      <c r="G25" s="42">
        <v>18.4</v>
      </c>
      <c r="H25" s="34">
        <f t="shared" si="0"/>
        <v>2144</v>
      </c>
      <c r="I25" s="39">
        <v>14.8</v>
      </c>
      <c r="J25" s="43">
        <f t="shared" si="2"/>
        <v>1760</v>
      </c>
      <c r="L25" s="53">
        <v>8.92</v>
      </c>
      <c r="M25" s="53">
        <v>7.29</v>
      </c>
      <c r="N25" s="53">
        <v>13.4</v>
      </c>
      <c r="O25" s="53">
        <v>11</v>
      </c>
    </row>
    <row r="26" spans="1:15" ht="13.5" customHeight="1" hidden="1">
      <c r="A26" s="38">
        <v>280</v>
      </c>
      <c r="B26" s="57">
        <v>13.4</v>
      </c>
      <c r="C26" s="60">
        <f t="shared" si="1"/>
        <v>1808</v>
      </c>
      <c r="D26" s="39">
        <v>10.7</v>
      </c>
      <c r="E26" s="6">
        <f t="shared" si="3"/>
        <v>1454.4</v>
      </c>
      <c r="F26" s="18"/>
      <c r="G26" s="42">
        <v>20.6</v>
      </c>
      <c r="H26" s="34">
        <f t="shared" si="0"/>
        <v>2688</v>
      </c>
      <c r="I26" s="39">
        <v>16.6</v>
      </c>
      <c r="J26" s="43">
        <f t="shared" si="2"/>
        <v>2208</v>
      </c>
      <c r="L26" s="53">
        <v>11.3</v>
      </c>
      <c r="M26" s="53">
        <v>9.09</v>
      </c>
      <c r="N26" s="53">
        <v>16.8</v>
      </c>
      <c r="O26" s="53">
        <v>13.8</v>
      </c>
    </row>
    <row r="27" spans="1:15" ht="13.5" customHeight="1" hidden="1">
      <c r="A27" s="45">
        <v>315</v>
      </c>
      <c r="B27" s="61">
        <v>15</v>
      </c>
      <c r="C27" s="47">
        <f t="shared" si="1"/>
        <v>2272</v>
      </c>
      <c r="D27" s="48">
        <v>12.1</v>
      </c>
      <c r="E27" s="58">
        <f t="shared" si="3"/>
        <v>1856</v>
      </c>
      <c r="F27" s="18"/>
      <c r="G27" s="50">
        <v>23.2</v>
      </c>
      <c r="H27" s="62">
        <f t="shared" si="0"/>
        <v>3408</v>
      </c>
      <c r="I27" s="48">
        <v>18.7</v>
      </c>
      <c r="J27" s="52">
        <f t="shared" si="2"/>
        <v>2784</v>
      </c>
      <c r="L27" s="53">
        <v>14.2</v>
      </c>
      <c r="M27" s="53">
        <v>11.6</v>
      </c>
      <c r="N27" s="53">
        <v>21.3</v>
      </c>
      <c r="O27" s="53">
        <v>17.4</v>
      </c>
    </row>
    <row r="28" spans="1:15" ht="13.5" customHeight="1" hidden="1">
      <c r="A28" s="38">
        <v>355</v>
      </c>
      <c r="B28" s="57">
        <v>16.9</v>
      </c>
      <c r="C28" s="60">
        <f t="shared" si="1"/>
        <v>2880</v>
      </c>
      <c r="D28" s="39">
        <v>13.6</v>
      </c>
      <c r="E28" s="6">
        <f t="shared" si="3"/>
        <v>2336</v>
      </c>
      <c r="F28" s="18"/>
      <c r="G28" s="42">
        <v>26.1</v>
      </c>
      <c r="H28" s="34">
        <f t="shared" si="0"/>
        <v>4320</v>
      </c>
      <c r="I28" s="39">
        <v>21.1</v>
      </c>
      <c r="J28" s="43">
        <f t="shared" si="2"/>
        <v>3552</v>
      </c>
      <c r="L28" s="53">
        <v>18</v>
      </c>
      <c r="M28" s="53">
        <v>14.6</v>
      </c>
      <c r="N28" s="53">
        <v>27</v>
      </c>
      <c r="O28" s="53">
        <v>22.2</v>
      </c>
    </row>
    <row r="29" spans="1:15" ht="13.5" customHeight="1" hidden="1">
      <c r="A29" s="38">
        <v>400</v>
      </c>
      <c r="B29" s="57">
        <v>19.1</v>
      </c>
      <c r="C29" s="60">
        <f t="shared" si="1"/>
        <v>3664</v>
      </c>
      <c r="D29" s="39">
        <v>15.3</v>
      </c>
      <c r="E29" s="6">
        <f t="shared" si="3"/>
        <v>2976</v>
      </c>
      <c r="F29" s="18"/>
      <c r="G29" s="42">
        <v>29.4</v>
      </c>
      <c r="H29" s="34">
        <f t="shared" si="0"/>
        <v>5472</v>
      </c>
      <c r="I29" s="39">
        <v>23.7</v>
      </c>
      <c r="J29" s="43">
        <f t="shared" si="2"/>
        <v>4480</v>
      </c>
      <c r="L29" s="53">
        <v>22.9</v>
      </c>
      <c r="M29" s="53">
        <v>18.6</v>
      </c>
      <c r="N29" s="53">
        <v>34.2</v>
      </c>
      <c r="O29" s="53">
        <v>28</v>
      </c>
    </row>
    <row r="30" spans="1:15" ht="13.5" customHeight="1" hidden="1">
      <c r="A30" s="38">
        <v>450</v>
      </c>
      <c r="B30" s="57">
        <v>21.5</v>
      </c>
      <c r="C30" s="60">
        <f t="shared" si="1"/>
        <v>4640</v>
      </c>
      <c r="D30" s="39">
        <v>17.2</v>
      </c>
      <c r="E30" s="6">
        <f t="shared" si="3"/>
        <v>3760</v>
      </c>
      <c r="F30" s="18"/>
      <c r="G30" s="42">
        <v>33.1</v>
      </c>
      <c r="H30" s="34">
        <f t="shared" si="0"/>
        <v>6928</v>
      </c>
      <c r="I30" s="39">
        <v>26.7</v>
      </c>
      <c r="J30" s="43">
        <f t="shared" si="2"/>
        <v>5680</v>
      </c>
      <c r="L30" s="53">
        <v>29</v>
      </c>
      <c r="M30" s="53">
        <v>23.5</v>
      </c>
      <c r="N30" s="53">
        <v>43.3</v>
      </c>
      <c r="O30" s="53">
        <v>35.5</v>
      </c>
    </row>
    <row r="31" spans="1:15" ht="13.5" customHeight="1" hidden="1">
      <c r="A31" s="38">
        <v>500</v>
      </c>
      <c r="B31" s="57">
        <v>23.9</v>
      </c>
      <c r="C31" s="60">
        <f t="shared" si="1"/>
        <v>5728</v>
      </c>
      <c r="D31" s="39">
        <v>19.1</v>
      </c>
      <c r="E31" s="6">
        <f t="shared" si="3"/>
        <v>4640</v>
      </c>
      <c r="F31" s="18"/>
      <c r="G31" s="42">
        <v>36.8</v>
      </c>
      <c r="H31" s="34">
        <f t="shared" si="0"/>
        <v>8560</v>
      </c>
      <c r="I31" s="39">
        <v>29.7</v>
      </c>
      <c r="J31" s="43">
        <f t="shared" si="2"/>
        <v>7024</v>
      </c>
      <c r="L31" s="53">
        <v>35.8</v>
      </c>
      <c r="M31" s="53">
        <v>29</v>
      </c>
      <c r="N31" s="53">
        <v>53.5</v>
      </c>
      <c r="O31" s="53">
        <v>43.9</v>
      </c>
    </row>
    <row r="32" spans="1:15" ht="13.5" customHeight="1" hidden="1">
      <c r="A32" s="38">
        <v>560</v>
      </c>
      <c r="B32" s="57">
        <v>26.7</v>
      </c>
      <c r="C32" s="60">
        <f t="shared" si="1"/>
        <v>7168</v>
      </c>
      <c r="D32" s="39">
        <v>21.4</v>
      </c>
      <c r="E32" s="6">
        <f t="shared" si="3"/>
        <v>5808</v>
      </c>
      <c r="F32" s="18"/>
      <c r="G32" s="42">
        <v>41.2</v>
      </c>
      <c r="H32" s="34">
        <f t="shared" si="0"/>
        <v>10736</v>
      </c>
      <c r="I32" s="39">
        <v>33.2</v>
      </c>
      <c r="J32" s="43">
        <f t="shared" si="2"/>
        <v>8800</v>
      </c>
      <c r="L32" s="53">
        <v>44.8</v>
      </c>
      <c r="M32" s="53">
        <v>36.3</v>
      </c>
      <c r="N32" s="53">
        <v>67.1</v>
      </c>
      <c r="O32" s="53">
        <v>55</v>
      </c>
    </row>
    <row r="33" spans="1:15" ht="13.5" customHeight="1" hidden="1">
      <c r="A33" s="38">
        <v>630</v>
      </c>
      <c r="B33" s="57">
        <v>30</v>
      </c>
      <c r="C33" s="60">
        <f t="shared" si="1"/>
        <v>9040</v>
      </c>
      <c r="D33" s="39">
        <v>24.1</v>
      </c>
      <c r="E33" s="6">
        <f t="shared" si="3"/>
        <v>7360</v>
      </c>
      <c r="F33" s="18"/>
      <c r="G33" s="42">
        <v>46.3</v>
      </c>
      <c r="H33" s="34">
        <f t="shared" si="0"/>
        <v>13568</v>
      </c>
      <c r="I33" s="39">
        <v>37.4</v>
      </c>
      <c r="J33" s="43">
        <f t="shared" si="2"/>
        <v>11136</v>
      </c>
      <c r="L33" s="53">
        <v>56.5</v>
      </c>
      <c r="M33" s="53">
        <v>46</v>
      </c>
      <c r="N33" s="53">
        <v>84.8</v>
      </c>
      <c r="O33" s="53">
        <v>69.6</v>
      </c>
    </row>
    <row r="34" spans="1:15" ht="13.5" customHeight="1" hidden="1">
      <c r="A34" s="63">
        <v>710</v>
      </c>
      <c r="B34" s="57">
        <v>33.9</v>
      </c>
      <c r="C34" s="60">
        <f t="shared" si="1"/>
        <v>11536</v>
      </c>
      <c r="D34" s="39">
        <v>27.2</v>
      </c>
      <c r="E34" s="6">
        <f t="shared" si="3"/>
        <v>9360</v>
      </c>
      <c r="F34" s="18"/>
      <c r="G34" s="42">
        <v>52.2</v>
      </c>
      <c r="H34" s="34">
        <f t="shared" si="0"/>
        <v>17280</v>
      </c>
      <c r="I34" s="39">
        <v>42.1</v>
      </c>
      <c r="J34" s="43">
        <f t="shared" si="2"/>
        <v>14144</v>
      </c>
      <c r="L34" s="53">
        <v>72.1</v>
      </c>
      <c r="M34" s="64">
        <v>58.5</v>
      </c>
      <c r="N34" s="64">
        <v>108</v>
      </c>
      <c r="O34" s="53">
        <v>88.4</v>
      </c>
    </row>
    <row r="35" spans="1:15" ht="13.5" customHeight="1" hidden="1">
      <c r="A35" s="63">
        <v>800</v>
      </c>
      <c r="B35" s="57">
        <v>38.1</v>
      </c>
      <c r="C35" s="60">
        <f t="shared" si="1"/>
        <v>14624</v>
      </c>
      <c r="D35" s="39">
        <v>30.6</v>
      </c>
      <c r="E35" s="6">
        <f t="shared" si="3"/>
        <v>11856</v>
      </c>
      <c r="F35" s="18"/>
      <c r="G35" s="42">
        <v>58.8</v>
      </c>
      <c r="H35" s="34">
        <f t="shared" si="0"/>
        <v>21920</v>
      </c>
      <c r="I35" s="39">
        <v>47.4</v>
      </c>
      <c r="J35" s="43">
        <f t="shared" si="2"/>
        <v>17920</v>
      </c>
      <c r="L35" s="65">
        <v>91.4</v>
      </c>
      <c r="M35" s="53">
        <v>74.1</v>
      </c>
      <c r="N35" s="53">
        <v>137</v>
      </c>
      <c r="O35" s="53">
        <v>112</v>
      </c>
    </row>
    <row r="36" spans="1:15" ht="13.5" customHeight="1" hidden="1">
      <c r="A36" s="63">
        <v>900</v>
      </c>
      <c r="B36" s="57">
        <v>42.9</v>
      </c>
      <c r="C36" s="60">
        <f t="shared" si="1"/>
        <v>18560</v>
      </c>
      <c r="D36" s="39">
        <v>34.4</v>
      </c>
      <c r="E36" s="6">
        <f t="shared" si="3"/>
        <v>15008</v>
      </c>
      <c r="F36" s="18"/>
      <c r="G36" s="42"/>
      <c r="H36" s="66"/>
      <c r="I36" s="39">
        <v>53.3</v>
      </c>
      <c r="J36" s="43">
        <f t="shared" si="2"/>
        <v>22720</v>
      </c>
      <c r="L36" s="65">
        <v>116</v>
      </c>
      <c r="M36" s="53">
        <v>93.8</v>
      </c>
      <c r="N36" s="67"/>
      <c r="O36" s="53">
        <v>142</v>
      </c>
    </row>
    <row r="37" spans="1:15" ht="13.5" customHeight="1" hidden="1">
      <c r="A37" s="63">
        <v>1000</v>
      </c>
      <c r="B37" s="57">
        <v>47.7</v>
      </c>
      <c r="C37" s="60">
        <f t="shared" si="1"/>
        <v>22880</v>
      </c>
      <c r="D37" s="39">
        <v>38.2</v>
      </c>
      <c r="E37" s="6">
        <f t="shared" si="3"/>
        <v>18560</v>
      </c>
      <c r="F37" s="18"/>
      <c r="G37" s="42"/>
      <c r="H37" s="66"/>
      <c r="I37" s="39">
        <v>59.3</v>
      </c>
      <c r="J37" s="43">
        <f t="shared" si="2"/>
        <v>28000</v>
      </c>
      <c r="L37" s="65">
        <v>143</v>
      </c>
      <c r="M37" s="53">
        <v>116</v>
      </c>
      <c r="N37" s="67"/>
      <c r="O37" s="53">
        <v>175</v>
      </c>
    </row>
    <row r="38" spans="1:15" ht="13.5" customHeight="1" hidden="1">
      <c r="A38" s="68">
        <v>1200</v>
      </c>
      <c r="B38" s="69">
        <v>57.2</v>
      </c>
      <c r="C38" s="70">
        <f t="shared" si="1"/>
        <v>32960</v>
      </c>
      <c r="D38" s="71">
        <v>45.9</v>
      </c>
      <c r="E38" s="72">
        <f t="shared" si="3"/>
        <v>26720</v>
      </c>
      <c r="F38" s="18"/>
      <c r="G38" s="73"/>
      <c r="H38" s="71"/>
      <c r="I38" s="71">
        <v>71.1</v>
      </c>
      <c r="J38" s="74">
        <f t="shared" si="2"/>
        <v>40320</v>
      </c>
      <c r="L38" s="65">
        <v>206</v>
      </c>
      <c r="M38" s="53">
        <v>167</v>
      </c>
      <c r="O38" s="53">
        <v>252</v>
      </c>
    </row>
    <row r="39" spans="1:10" ht="18.75" customHeight="1" hidden="1">
      <c r="A39" s="75"/>
      <c r="B39" s="76"/>
      <c r="C39" s="77"/>
      <c r="E39" s="77"/>
      <c r="F39" s="77"/>
      <c r="G39" s="76"/>
      <c r="H39" s="78"/>
      <c r="J39" s="79"/>
    </row>
    <row r="40" spans="1:11" s="81" customFormat="1" ht="16.5" customHeight="1" hidden="1">
      <c r="A40" s="80" t="s">
        <v>23</v>
      </c>
      <c r="B40" s="80"/>
      <c r="C40" s="80"/>
      <c r="D40" s="80"/>
      <c r="E40" s="80"/>
      <c r="F40" s="80"/>
      <c r="G40" s="80"/>
      <c r="H40" s="80"/>
      <c r="I40" s="80"/>
      <c r="J40" s="80"/>
      <c r="K40" s="1"/>
    </row>
    <row r="41" spans="1:11" s="81" customFormat="1" ht="15" customHeight="1" hidden="1">
      <c r="A41" s="80" t="s">
        <v>24</v>
      </c>
      <c r="B41" s="80"/>
      <c r="C41" s="80"/>
      <c r="D41" s="80"/>
      <c r="E41" s="80"/>
      <c r="F41" s="80"/>
      <c r="G41" s="80"/>
      <c r="H41" s="80"/>
      <c r="I41" s="80"/>
      <c r="J41" s="80"/>
      <c r="K41" s="1"/>
    </row>
    <row r="42" spans="1:11" s="81" customFormat="1" ht="15" customHeight="1" hidden="1">
      <c r="A42" s="82" t="s">
        <v>25</v>
      </c>
      <c r="B42" s="82"/>
      <c r="C42" s="82"/>
      <c r="D42" s="82"/>
      <c r="E42" s="82"/>
      <c r="F42" s="82"/>
      <c r="G42" s="82"/>
      <c r="H42" s="82"/>
      <c r="I42" s="82"/>
      <c r="J42" s="82"/>
      <c r="K42" s="1"/>
    </row>
    <row r="43" spans="1:11" s="81" customFormat="1" ht="15.75" customHeight="1" hidden="1">
      <c r="A43" s="83" t="s">
        <v>26</v>
      </c>
      <c r="B43" s="83"/>
      <c r="C43" s="83"/>
      <c r="D43" s="83"/>
      <c r="E43" s="83"/>
      <c r="F43" s="83"/>
      <c r="G43" s="83"/>
      <c r="H43" s="83"/>
      <c r="I43" s="83"/>
      <c r="J43" s="83"/>
      <c r="K43" s="1"/>
    </row>
    <row r="44" spans="1:11" s="81" customFormat="1" ht="15.75" customHeight="1" hidden="1">
      <c r="A44" s="80" t="s">
        <v>27</v>
      </c>
      <c r="B44" s="80"/>
      <c r="C44" s="80"/>
      <c r="D44" s="80"/>
      <c r="E44" s="80"/>
      <c r="F44" s="80"/>
      <c r="G44" s="80"/>
      <c r="H44" s="80"/>
      <c r="I44" s="80"/>
      <c r="J44" s="80"/>
      <c r="K44" s="1"/>
    </row>
    <row r="45" spans="1:11" s="81" customFormat="1" ht="15.75" customHeight="1" hidden="1">
      <c r="A45" s="84" t="s">
        <v>28</v>
      </c>
      <c r="B45" s="85"/>
      <c r="C45" s="85"/>
      <c r="D45" s="85"/>
      <c r="E45" s="85"/>
      <c r="F45" s="85"/>
      <c r="G45" s="85"/>
      <c r="H45" s="85"/>
      <c r="I45" s="85"/>
      <c r="J45" s="86"/>
      <c r="K45" s="1"/>
    </row>
    <row r="46" spans="1:11" s="81" customFormat="1" ht="156" customHeight="1" hidden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1"/>
    </row>
    <row r="47" spans="1:12" s="2" customFormat="1" ht="12" customHeight="1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 hidden="1">
      <c r="A48" s="18" t="s">
        <v>29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2.75" hidden="1">
      <c r="A49" s="14" t="s">
        <v>30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3" ht="12.75" hidden="1">
      <c r="A50" s="88" t="s">
        <v>31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</sheetData>
  <sheetProtection selectLockedCells="1" selectUnlockedCells="1"/>
  <mergeCells count="18">
    <mergeCell ref="A5:J5"/>
    <mergeCell ref="A6:J6"/>
    <mergeCell ref="A7:A9"/>
    <mergeCell ref="B7:E7"/>
    <mergeCell ref="F7:F38"/>
    <mergeCell ref="G7:J7"/>
    <mergeCell ref="B8:C8"/>
    <mergeCell ref="D8:E8"/>
    <mergeCell ref="G8:H8"/>
    <mergeCell ref="I8:J8"/>
    <mergeCell ref="A40:J40"/>
    <mergeCell ref="A41:J41"/>
    <mergeCell ref="A43:J43"/>
    <mergeCell ref="A44:J44"/>
    <mergeCell ref="A46:J46"/>
    <mergeCell ref="A48:L48"/>
    <mergeCell ref="A49:L49"/>
    <mergeCell ref="A50:M50"/>
  </mergeCells>
  <printOptions/>
  <pageMargins left="1.1416666666666666" right="0.7479166666666667" top="0.5118055555555555" bottom="0.5118055555555555" header="0.5118055555555555" footer="0.5118055555555555"/>
  <pageSetup horizontalDpi="300" verticalDpi="300" orientation="portrait" paperSize="9" scale="8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="70" zoomScaleSheetLayoutView="70" workbookViewId="0" topLeftCell="A1">
      <selection activeCell="K1" sqref="K1"/>
    </sheetView>
  </sheetViews>
  <sheetFormatPr defaultColWidth="8.00390625" defaultRowHeight="12.75"/>
  <cols>
    <col min="1" max="1" width="15.75390625" style="1" customWidth="1"/>
    <col min="2" max="2" width="8.125" style="1" customWidth="1"/>
    <col min="3" max="3" width="12.625" style="1" customWidth="1"/>
    <col min="4" max="4" width="8.125" style="1" customWidth="1"/>
    <col min="5" max="5" width="12.625" style="1" customWidth="1"/>
    <col min="6" max="6" width="1.25" style="1" customWidth="1"/>
    <col min="7" max="7" width="8.125" style="1" customWidth="1"/>
    <col min="8" max="8" width="12.625" style="1" customWidth="1"/>
    <col min="9" max="9" width="8.125" style="1" customWidth="1"/>
    <col min="10" max="10" width="12.75390625" style="2" customWidth="1"/>
    <col min="11" max="15" width="9.125" style="1" hidden="1" customWidth="1"/>
    <col min="16" max="16384" width="9.125" style="1" customWidth="1"/>
  </cols>
  <sheetData>
    <row r="1" spans="1:10" ht="25.5" customHeight="1">
      <c r="A1" s="3"/>
      <c r="B1" s="3"/>
      <c r="C1" s="4"/>
      <c r="D1" s="3" t="s">
        <v>0</v>
      </c>
      <c r="E1" s="5"/>
      <c r="F1" s="5"/>
      <c r="G1" s="5"/>
      <c r="H1" s="5"/>
      <c r="I1" s="5"/>
      <c r="J1" s="5"/>
    </row>
    <row r="2" spans="1:10" ht="22.5" customHeight="1">
      <c r="A2" s="7"/>
      <c r="B2" s="7"/>
      <c r="C2" s="4"/>
      <c r="D2" s="8" t="s">
        <v>1</v>
      </c>
      <c r="E2" s="5"/>
      <c r="F2" s="5"/>
      <c r="G2" s="5"/>
      <c r="H2" s="5"/>
      <c r="I2" s="5"/>
      <c r="J2" s="8"/>
    </row>
    <row r="3" spans="1:10" ht="24" customHeight="1">
      <c r="A3" s="7"/>
      <c r="B3" s="7"/>
      <c r="C3" s="4"/>
      <c r="D3" s="8" t="s">
        <v>2</v>
      </c>
      <c r="E3" s="9"/>
      <c r="F3" s="9"/>
      <c r="G3" s="9"/>
      <c r="H3" s="9"/>
      <c r="I3" s="9"/>
      <c r="J3" s="10"/>
    </row>
    <row r="4" ht="23.25" customHeight="1">
      <c r="A4" s="1" t="s">
        <v>3</v>
      </c>
    </row>
    <row r="5" spans="1:10" s="12" customFormat="1" ht="20.25" customHeight="1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</row>
    <row r="6" spans="1:14" ht="16.5" customHeight="1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L6" s="14"/>
      <c r="N6" s="15" t="s">
        <v>6</v>
      </c>
    </row>
    <row r="7" spans="1:14" ht="16.5" customHeight="1">
      <c r="A7" s="16" t="s">
        <v>7</v>
      </c>
      <c r="B7" s="17" t="s">
        <v>32</v>
      </c>
      <c r="C7" s="17"/>
      <c r="D7" s="17"/>
      <c r="E7" s="17"/>
      <c r="F7" s="18"/>
      <c r="G7" s="19" t="s">
        <v>33</v>
      </c>
      <c r="H7" s="19"/>
      <c r="I7" s="19"/>
      <c r="J7" s="19"/>
      <c r="M7" s="21" t="s">
        <v>10</v>
      </c>
      <c r="N7" s="22">
        <v>160</v>
      </c>
    </row>
    <row r="8" spans="1:14" ht="15" customHeight="1">
      <c r="A8" s="16"/>
      <c r="B8" s="23" t="s">
        <v>34</v>
      </c>
      <c r="C8" s="23"/>
      <c r="D8" s="24" t="s">
        <v>35</v>
      </c>
      <c r="E8" s="24"/>
      <c r="F8" s="18"/>
      <c r="G8" s="25" t="s">
        <v>36</v>
      </c>
      <c r="H8" s="25"/>
      <c r="I8" s="24" t="s">
        <v>37</v>
      </c>
      <c r="J8" s="24"/>
      <c r="M8" s="26" t="s">
        <v>15</v>
      </c>
      <c r="N8" s="27">
        <v>160</v>
      </c>
    </row>
    <row r="9" spans="1:10" ht="45" customHeight="1">
      <c r="A9" s="16"/>
      <c r="B9" s="28" t="s">
        <v>16</v>
      </c>
      <c r="C9" s="28" t="s">
        <v>17</v>
      </c>
      <c r="D9" s="28" t="s">
        <v>16</v>
      </c>
      <c r="E9" s="29" t="s">
        <v>17</v>
      </c>
      <c r="F9" s="18"/>
      <c r="G9" s="30" t="s">
        <v>16</v>
      </c>
      <c r="H9" s="28" t="s">
        <v>17</v>
      </c>
      <c r="I9" s="28" t="s">
        <v>16</v>
      </c>
      <c r="J9" s="29" t="s">
        <v>17</v>
      </c>
    </row>
    <row r="10" spans="1:15" ht="13.5" customHeight="1">
      <c r="A10" s="31">
        <v>20</v>
      </c>
      <c r="B10" s="89">
        <v>2</v>
      </c>
      <c r="C10" s="34">
        <f aca="true" t="shared" si="0" ref="C10:C33">$N$7*L10</f>
        <v>18.560000000000002</v>
      </c>
      <c r="D10" s="90"/>
      <c r="E10" s="35"/>
      <c r="F10" s="18"/>
      <c r="G10" s="91">
        <v>2.3</v>
      </c>
      <c r="H10" s="92">
        <f aca="true" t="shared" si="1" ref="H10:H31">$N$7*N10</f>
        <v>21.12</v>
      </c>
      <c r="I10" s="93">
        <v>2</v>
      </c>
      <c r="J10" s="94">
        <f aca="true" t="shared" si="2" ref="J10:J33">$N$8*O10</f>
        <v>18.560000000000002</v>
      </c>
      <c r="L10" s="53">
        <v>0.116</v>
      </c>
      <c r="N10" s="53">
        <v>0.132</v>
      </c>
      <c r="O10" s="53">
        <v>0.116</v>
      </c>
    </row>
    <row r="11" spans="1:15" ht="13.5" customHeight="1">
      <c r="A11" s="95">
        <v>25</v>
      </c>
      <c r="B11" s="89">
        <v>2.3</v>
      </c>
      <c r="C11" s="34">
        <f t="shared" si="0"/>
        <v>27.040000000000003</v>
      </c>
      <c r="D11" s="90">
        <v>2</v>
      </c>
      <c r="E11" s="35">
        <f aca="true" t="shared" si="3" ref="E11:E33">$N$8*M11</f>
        <v>23.68</v>
      </c>
      <c r="F11" s="18"/>
      <c r="G11" s="91">
        <v>2.8</v>
      </c>
      <c r="H11" s="92">
        <f t="shared" si="1"/>
        <v>31.68</v>
      </c>
      <c r="I11" s="93">
        <v>2.3</v>
      </c>
      <c r="J11" s="94">
        <f t="shared" si="2"/>
        <v>27.040000000000003</v>
      </c>
      <c r="L11" s="53">
        <v>0.169</v>
      </c>
      <c r="M11" s="53">
        <v>0.148</v>
      </c>
      <c r="N11" s="53">
        <v>0.198</v>
      </c>
      <c r="O11" s="53">
        <v>0.169</v>
      </c>
    </row>
    <row r="12" spans="1:15" ht="13.5" customHeight="1">
      <c r="A12" s="96">
        <v>32</v>
      </c>
      <c r="B12" s="97">
        <v>3</v>
      </c>
      <c r="C12" s="51">
        <f t="shared" si="0"/>
        <v>44.32000000000001</v>
      </c>
      <c r="D12" s="98">
        <v>2.4</v>
      </c>
      <c r="E12" s="99">
        <f t="shared" si="3"/>
        <v>36.64</v>
      </c>
      <c r="F12" s="18"/>
      <c r="G12" s="100">
        <v>3.6</v>
      </c>
      <c r="H12" s="101">
        <f t="shared" si="1"/>
        <v>52</v>
      </c>
      <c r="I12" s="102">
        <v>3</v>
      </c>
      <c r="J12" s="103">
        <f t="shared" si="2"/>
        <v>44.32000000000001</v>
      </c>
      <c r="L12" s="53">
        <v>0.277</v>
      </c>
      <c r="M12" s="53">
        <v>0.229</v>
      </c>
      <c r="N12" s="53">
        <v>0.325</v>
      </c>
      <c r="O12" s="53">
        <v>0.277</v>
      </c>
    </row>
    <row r="13" spans="1:15" ht="13.5" customHeight="1">
      <c r="A13" s="95">
        <v>40</v>
      </c>
      <c r="B13" s="89">
        <v>3.7</v>
      </c>
      <c r="C13" s="34">
        <f t="shared" si="0"/>
        <v>68.32</v>
      </c>
      <c r="D13" s="90">
        <v>3</v>
      </c>
      <c r="E13" s="35">
        <f t="shared" si="3"/>
        <v>56.48</v>
      </c>
      <c r="F13" s="18"/>
      <c r="G13" s="91">
        <v>4.5</v>
      </c>
      <c r="H13" s="92">
        <f t="shared" si="1"/>
        <v>81.12</v>
      </c>
      <c r="I13" s="93">
        <v>3.7</v>
      </c>
      <c r="J13" s="94">
        <f t="shared" si="2"/>
        <v>68.32</v>
      </c>
      <c r="L13" s="53">
        <v>0.427</v>
      </c>
      <c r="M13" s="53">
        <v>0.353</v>
      </c>
      <c r="N13" s="53">
        <v>0.507</v>
      </c>
      <c r="O13" s="53">
        <v>0.427</v>
      </c>
    </row>
    <row r="14" spans="1:15" ht="13.5" customHeight="1">
      <c r="A14" s="95">
        <v>50</v>
      </c>
      <c r="B14" s="89">
        <v>4.6</v>
      </c>
      <c r="C14" s="34">
        <f t="shared" si="0"/>
        <v>106.08000000000001</v>
      </c>
      <c r="D14" s="90">
        <v>3.7</v>
      </c>
      <c r="E14" s="35">
        <f t="shared" si="3"/>
        <v>87.2</v>
      </c>
      <c r="F14" s="18"/>
      <c r="G14" s="91">
        <v>5.6</v>
      </c>
      <c r="H14" s="92">
        <f t="shared" si="1"/>
        <v>125.76</v>
      </c>
      <c r="I14" s="93">
        <v>4.6</v>
      </c>
      <c r="J14" s="94">
        <f t="shared" si="2"/>
        <v>106.08000000000001</v>
      </c>
      <c r="L14" s="53">
        <v>0.663</v>
      </c>
      <c r="M14" s="53">
        <v>0.545</v>
      </c>
      <c r="N14" s="53">
        <v>0.786</v>
      </c>
      <c r="O14" s="53">
        <v>0.663</v>
      </c>
    </row>
    <row r="15" spans="1:15" ht="13.5" customHeight="1">
      <c r="A15" s="45">
        <v>63</v>
      </c>
      <c r="B15" s="97">
        <v>5.8</v>
      </c>
      <c r="C15" s="51">
        <f t="shared" si="0"/>
        <v>168</v>
      </c>
      <c r="D15" s="98">
        <v>4.7</v>
      </c>
      <c r="E15" s="99">
        <f t="shared" si="3"/>
        <v>139.04</v>
      </c>
      <c r="F15" s="18"/>
      <c r="G15" s="100">
        <v>7.1</v>
      </c>
      <c r="H15" s="101">
        <f t="shared" si="1"/>
        <v>200</v>
      </c>
      <c r="I15" s="102">
        <v>5.8</v>
      </c>
      <c r="J15" s="103">
        <f t="shared" si="2"/>
        <v>168</v>
      </c>
      <c r="L15" s="53">
        <v>1.05</v>
      </c>
      <c r="M15" s="53">
        <v>0.869</v>
      </c>
      <c r="N15" s="53">
        <v>1.25</v>
      </c>
      <c r="O15" s="53">
        <v>1.05</v>
      </c>
    </row>
    <row r="16" spans="1:15" ht="13.5" customHeight="1">
      <c r="A16" s="95">
        <v>75</v>
      </c>
      <c r="B16" s="89">
        <v>6.8</v>
      </c>
      <c r="C16" s="34">
        <f t="shared" si="0"/>
        <v>233.6</v>
      </c>
      <c r="D16" s="90">
        <v>5.6</v>
      </c>
      <c r="E16" s="35">
        <f t="shared" si="3"/>
        <v>196.8</v>
      </c>
      <c r="F16" s="18"/>
      <c r="G16" s="91">
        <v>8.4</v>
      </c>
      <c r="H16" s="92">
        <f t="shared" si="1"/>
        <v>281.6</v>
      </c>
      <c r="I16" s="93">
        <v>6.8</v>
      </c>
      <c r="J16" s="94">
        <f t="shared" si="2"/>
        <v>233.6</v>
      </c>
      <c r="K16" s="1" t="s">
        <v>22</v>
      </c>
      <c r="L16" s="53">
        <v>1.46</v>
      </c>
      <c r="M16" s="53">
        <v>1.23</v>
      </c>
      <c r="N16" s="53">
        <v>1.76</v>
      </c>
      <c r="O16" s="53">
        <v>1.46</v>
      </c>
    </row>
    <row r="17" spans="1:15" ht="13.5" customHeight="1" hidden="1">
      <c r="A17" s="95">
        <v>90</v>
      </c>
      <c r="B17" s="89">
        <v>8.2</v>
      </c>
      <c r="C17" s="34">
        <f t="shared" si="0"/>
        <v>339.20000000000005</v>
      </c>
      <c r="D17" s="90">
        <v>6.7</v>
      </c>
      <c r="E17" s="35">
        <f t="shared" si="3"/>
        <v>281.6</v>
      </c>
      <c r="F17" s="18"/>
      <c r="G17" s="91">
        <v>10.1</v>
      </c>
      <c r="H17" s="92">
        <f t="shared" si="1"/>
        <v>406.4</v>
      </c>
      <c r="I17" s="93">
        <v>8.2</v>
      </c>
      <c r="J17" s="94">
        <f t="shared" si="2"/>
        <v>339.20000000000005</v>
      </c>
      <c r="L17" s="53">
        <v>2.12</v>
      </c>
      <c r="M17" s="53">
        <v>1.76</v>
      </c>
      <c r="N17" s="53">
        <v>2.54</v>
      </c>
      <c r="O17" s="53">
        <v>2.12</v>
      </c>
    </row>
    <row r="18" spans="1:15" ht="13.5" customHeight="1" hidden="1">
      <c r="A18" s="45">
        <v>110</v>
      </c>
      <c r="B18" s="104">
        <v>10</v>
      </c>
      <c r="C18" s="62">
        <f t="shared" si="0"/>
        <v>502.40000000000003</v>
      </c>
      <c r="D18" s="105">
        <v>8.1</v>
      </c>
      <c r="E18" s="106">
        <f t="shared" si="3"/>
        <v>417.59999999999997</v>
      </c>
      <c r="F18" s="18"/>
      <c r="G18" s="107">
        <v>12.3</v>
      </c>
      <c r="H18" s="108">
        <f t="shared" si="1"/>
        <v>604.8</v>
      </c>
      <c r="I18" s="109">
        <v>10</v>
      </c>
      <c r="J18" s="110">
        <f t="shared" si="2"/>
        <v>502.40000000000003</v>
      </c>
      <c r="L18" s="53">
        <v>3.14</v>
      </c>
      <c r="M18" s="53">
        <v>2.61</v>
      </c>
      <c r="N18" s="53">
        <v>3.78</v>
      </c>
      <c r="O18" s="53">
        <v>3.14</v>
      </c>
    </row>
    <row r="19" spans="1:15" ht="13.5" customHeight="1" hidden="1">
      <c r="A19" s="95">
        <v>125</v>
      </c>
      <c r="B19" s="89">
        <v>11.4</v>
      </c>
      <c r="C19" s="34">
        <f t="shared" si="0"/>
        <v>652.8</v>
      </c>
      <c r="D19" s="90">
        <v>9.2</v>
      </c>
      <c r="E19" s="35">
        <f t="shared" si="3"/>
        <v>539.2</v>
      </c>
      <c r="F19" s="18"/>
      <c r="G19" s="91">
        <v>14</v>
      </c>
      <c r="H19" s="92">
        <f t="shared" si="1"/>
        <v>779.2</v>
      </c>
      <c r="I19" s="93">
        <v>11.4</v>
      </c>
      <c r="J19" s="94">
        <f t="shared" si="2"/>
        <v>652.8</v>
      </c>
      <c r="L19" s="53">
        <v>4.08</v>
      </c>
      <c r="M19" s="53">
        <v>3.37</v>
      </c>
      <c r="N19" s="53">
        <v>4.87</v>
      </c>
      <c r="O19" s="53">
        <v>4.08</v>
      </c>
    </row>
    <row r="20" spans="1:15" ht="13.5" customHeight="1" hidden="1">
      <c r="A20" s="95">
        <v>140</v>
      </c>
      <c r="B20" s="89">
        <v>12.7</v>
      </c>
      <c r="C20" s="34">
        <f t="shared" si="0"/>
        <v>812.8</v>
      </c>
      <c r="D20" s="90">
        <v>10.3</v>
      </c>
      <c r="E20" s="35">
        <f t="shared" si="3"/>
        <v>675.1999999999999</v>
      </c>
      <c r="F20" s="18"/>
      <c r="G20" s="91">
        <v>15.7</v>
      </c>
      <c r="H20" s="92">
        <f t="shared" si="1"/>
        <v>979.2</v>
      </c>
      <c r="I20" s="93">
        <v>12.7</v>
      </c>
      <c r="J20" s="94">
        <f t="shared" si="2"/>
        <v>812.8</v>
      </c>
      <c r="L20" s="53">
        <v>5.08</v>
      </c>
      <c r="M20" s="53">
        <v>4.22</v>
      </c>
      <c r="N20" s="53">
        <v>6.12</v>
      </c>
      <c r="O20" s="53">
        <v>5.08</v>
      </c>
    </row>
    <row r="21" spans="1:15" ht="13.5" customHeight="1" hidden="1">
      <c r="A21" s="45">
        <v>160</v>
      </c>
      <c r="B21" s="104">
        <v>14.6</v>
      </c>
      <c r="C21" s="62">
        <f t="shared" si="0"/>
        <v>1067.2</v>
      </c>
      <c r="D21" s="105">
        <v>11.8</v>
      </c>
      <c r="E21" s="106">
        <f t="shared" si="3"/>
        <v>880</v>
      </c>
      <c r="F21" s="18"/>
      <c r="G21" s="107">
        <v>17.9</v>
      </c>
      <c r="H21" s="108">
        <f t="shared" si="1"/>
        <v>1275.2</v>
      </c>
      <c r="I21" s="109">
        <v>14.6</v>
      </c>
      <c r="J21" s="110">
        <f t="shared" si="2"/>
        <v>1067.2</v>
      </c>
      <c r="L21" s="53">
        <v>6.67</v>
      </c>
      <c r="M21" s="53">
        <v>5.5</v>
      </c>
      <c r="N21" s="53">
        <v>7.97</v>
      </c>
      <c r="O21" s="53">
        <v>6.67</v>
      </c>
    </row>
    <row r="22" spans="1:15" ht="13.5" customHeight="1" hidden="1">
      <c r="A22" s="95">
        <v>180</v>
      </c>
      <c r="B22" s="89">
        <v>16.4</v>
      </c>
      <c r="C22" s="34">
        <f t="shared" si="0"/>
        <v>1348.8</v>
      </c>
      <c r="D22" s="90">
        <v>13.3</v>
      </c>
      <c r="E22" s="35">
        <f t="shared" si="3"/>
        <v>1116.8000000000002</v>
      </c>
      <c r="F22" s="18"/>
      <c r="G22" s="91">
        <v>20.1</v>
      </c>
      <c r="H22" s="92">
        <f t="shared" si="1"/>
        <v>1616</v>
      </c>
      <c r="I22" s="93">
        <v>16.4</v>
      </c>
      <c r="J22" s="94">
        <f t="shared" si="2"/>
        <v>1348.8</v>
      </c>
      <c r="L22" s="53">
        <v>8.43</v>
      </c>
      <c r="M22" s="53">
        <v>6.98</v>
      </c>
      <c r="N22" s="53">
        <v>10.1</v>
      </c>
      <c r="O22" s="53">
        <v>8.43</v>
      </c>
    </row>
    <row r="23" spans="1:15" ht="13.5" customHeight="1" hidden="1">
      <c r="A23" s="95">
        <v>200</v>
      </c>
      <c r="B23" s="89">
        <v>18.2</v>
      </c>
      <c r="C23" s="34">
        <f t="shared" si="0"/>
        <v>1664</v>
      </c>
      <c r="D23" s="90">
        <v>14.7</v>
      </c>
      <c r="E23" s="35">
        <f t="shared" si="3"/>
        <v>1369.6000000000001</v>
      </c>
      <c r="F23" s="18"/>
      <c r="G23" s="91">
        <v>22.4</v>
      </c>
      <c r="H23" s="92">
        <f t="shared" si="1"/>
        <v>2000</v>
      </c>
      <c r="I23" s="93">
        <v>18.2</v>
      </c>
      <c r="J23" s="94">
        <f t="shared" si="2"/>
        <v>1664</v>
      </c>
      <c r="L23" s="53">
        <v>10.4</v>
      </c>
      <c r="M23" s="53">
        <v>8.56</v>
      </c>
      <c r="N23" s="53">
        <v>12.5</v>
      </c>
      <c r="O23" s="53">
        <v>10.4</v>
      </c>
    </row>
    <row r="24" spans="1:15" ht="13.5" customHeight="1" hidden="1">
      <c r="A24" s="45">
        <v>225</v>
      </c>
      <c r="B24" s="104">
        <v>20.5</v>
      </c>
      <c r="C24" s="62">
        <f t="shared" si="0"/>
        <v>2112</v>
      </c>
      <c r="D24" s="105">
        <v>16.6</v>
      </c>
      <c r="E24" s="106">
        <f t="shared" si="3"/>
        <v>1744</v>
      </c>
      <c r="F24" s="18"/>
      <c r="G24" s="107">
        <v>25.2</v>
      </c>
      <c r="H24" s="108">
        <f t="shared" si="1"/>
        <v>2528</v>
      </c>
      <c r="I24" s="109">
        <v>20.5</v>
      </c>
      <c r="J24" s="110">
        <f t="shared" si="2"/>
        <v>2112</v>
      </c>
      <c r="L24" s="53">
        <v>13.2</v>
      </c>
      <c r="M24" s="53">
        <v>10.9</v>
      </c>
      <c r="N24" s="53">
        <v>15.8</v>
      </c>
      <c r="O24" s="53">
        <v>13.2</v>
      </c>
    </row>
    <row r="25" spans="1:15" ht="13.5" customHeight="1" hidden="1">
      <c r="A25" s="95">
        <v>250</v>
      </c>
      <c r="B25" s="89">
        <v>22.8</v>
      </c>
      <c r="C25" s="34">
        <f t="shared" si="0"/>
        <v>2592</v>
      </c>
      <c r="D25" s="90">
        <v>18.4</v>
      </c>
      <c r="E25" s="35">
        <f t="shared" si="3"/>
        <v>2144</v>
      </c>
      <c r="F25" s="18"/>
      <c r="G25" s="111">
        <v>27.9</v>
      </c>
      <c r="H25" s="92">
        <f t="shared" si="1"/>
        <v>3104</v>
      </c>
      <c r="I25" s="93">
        <v>22.8</v>
      </c>
      <c r="J25" s="94">
        <f t="shared" si="2"/>
        <v>2592</v>
      </c>
      <c r="L25" s="53">
        <v>16.2</v>
      </c>
      <c r="M25" s="53">
        <v>13.4</v>
      </c>
      <c r="N25" s="53">
        <v>19.4</v>
      </c>
      <c r="O25" s="53">
        <v>16.2</v>
      </c>
    </row>
    <row r="26" spans="1:15" ht="13.5" customHeight="1" hidden="1">
      <c r="A26" s="95">
        <v>280</v>
      </c>
      <c r="B26" s="90">
        <v>25.4</v>
      </c>
      <c r="C26" s="34">
        <f t="shared" si="0"/>
        <v>3248</v>
      </c>
      <c r="D26" s="90">
        <v>20.6</v>
      </c>
      <c r="E26" s="35">
        <f t="shared" si="3"/>
        <v>2688</v>
      </c>
      <c r="F26" s="18"/>
      <c r="G26" s="111">
        <v>31.3</v>
      </c>
      <c r="H26" s="92">
        <f t="shared" si="1"/>
        <v>3904</v>
      </c>
      <c r="I26" s="112">
        <v>25.4</v>
      </c>
      <c r="J26" s="94">
        <f t="shared" si="2"/>
        <v>3248</v>
      </c>
      <c r="L26" s="53">
        <v>20.3</v>
      </c>
      <c r="M26" s="53">
        <v>16.8</v>
      </c>
      <c r="N26" s="53">
        <v>24.4</v>
      </c>
      <c r="O26" s="53">
        <v>20.3</v>
      </c>
    </row>
    <row r="27" spans="1:15" ht="13.5" customHeight="1" hidden="1">
      <c r="A27" s="45">
        <v>315</v>
      </c>
      <c r="B27" s="105">
        <v>28.6</v>
      </c>
      <c r="C27" s="62">
        <f t="shared" si="0"/>
        <v>4112</v>
      </c>
      <c r="D27" s="105">
        <v>23.2</v>
      </c>
      <c r="E27" s="106">
        <f t="shared" si="3"/>
        <v>3408</v>
      </c>
      <c r="F27" s="18"/>
      <c r="G27" s="113">
        <v>35.2</v>
      </c>
      <c r="H27" s="108">
        <f t="shared" si="1"/>
        <v>4928</v>
      </c>
      <c r="I27" s="114">
        <v>28.6</v>
      </c>
      <c r="J27" s="110">
        <f t="shared" si="2"/>
        <v>4112</v>
      </c>
      <c r="L27" s="53">
        <v>25.7</v>
      </c>
      <c r="M27" s="53">
        <v>21.3</v>
      </c>
      <c r="N27" s="53">
        <v>30.8</v>
      </c>
      <c r="O27" s="53">
        <v>25.7</v>
      </c>
    </row>
    <row r="28" spans="1:15" ht="13.5" customHeight="1" hidden="1">
      <c r="A28" s="95">
        <v>355</v>
      </c>
      <c r="B28" s="90">
        <v>32.2</v>
      </c>
      <c r="C28" s="34">
        <f t="shared" si="0"/>
        <v>5216</v>
      </c>
      <c r="D28" s="90">
        <v>26.1</v>
      </c>
      <c r="E28" s="35">
        <f t="shared" si="3"/>
        <v>4320</v>
      </c>
      <c r="F28" s="18"/>
      <c r="G28" s="111">
        <v>39.7</v>
      </c>
      <c r="H28" s="92">
        <f t="shared" si="1"/>
        <v>6272</v>
      </c>
      <c r="I28" s="112">
        <v>32.2</v>
      </c>
      <c r="J28" s="94">
        <f t="shared" si="2"/>
        <v>5216</v>
      </c>
      <c r="L28" s="53">
        <v>32.6</v>
      </c>
      <c r="M28" s="53">
        <v>27</v>
      </c>
      <c r="N28" s="53">
        <v>39.2</v>
      </c>
      <c r="O28" s="53">
        <v>32.6</v>
      </c>
    </row>
    <row r="29" spans="1:15" ht="13.5" customHeight="1" hidden="1">
      <c r="A29" s="95">
        <v>400</v>
      </c>
      <c r="B29" s="90">
        <v>36.3</v>
      </c>
      <c r="C29" s="34">
        <f t="shared" si="0"/>
        <v>6624</v>
      </c>
      <c r="D29" s="90">
        <v>29.4</v>
      </c>
      <c r="E29" s="35">
        <f t="shared" si="3"/>
        <v>5472</v>
      </c>
      <c r="F29" s="18"/>
      <c r="G29" s="111">
        <v>44.7</v>
      </c>
      <c r="H29" s="92">
        <f t="shared" si="1"/>
        <v>7952</v>
      </c>
      <c r="I29" s="112">
        <v>36.3</v>
      </c>
      <c r="J29" s="94">
        <f t="shared" si="2"/>
        <v>6624</v>
      </c>
      <c r="L29" s="53">
        <v>41.4</v>
      </c>
      <c r="M29" s="53">
        <v>34.2</v>
      </c>
      <c r="N29" s="53">
        <v>49.7</v>
      </c>
      <c r="O29" s="53">
        <v>41.4</v>
      </c>
    </row>
    <row r="30" spans="1:15" ht="13.5" customHeight="1" hidden="1">
      <c r="A30" s="95">
        <v>450</v>
      </c>
      <c r="B30" s="90">
        <v>40.9</v>
      </c>
      <c r="C30" s="34">
        <f t="shared" si="0"/>
        <v>8384</v>
      </c>
      <c r="D30" s="90">
        <v>33.1</v>
      </c>
      <c r="E30" s="35">
        <f t="shared" si="3"/>
        <v>6928</v>
      </c>
      <c r="F30" s="18"/>
      <c r="G30" s="111">
        <v>50.3</v>
      </c>
      <c r="H30" s="92">
        <f t="shared" si="1"/>
        <v>10064</v>
      </c>
      <c r="I30" s="112">
        <v>40.9</v>
      </c>
      <c r="J30" s="94">
        <f t="shared" si="2"/>
        <v>8384</v>
      </c>
      <c r="L30" s="53">
        <v>52.4</v>
      </c>
      <c r="M30" s="53">
        <v>43.3</v>
      </c>
      <c r="N30" s="53">
        <v>62.9</v>
      </c>
      <c r="O30" s="53">
        <v>52.4</v>
      </c>
    </row>
    <row r="31" spans="1:15" ht="13.5" customHeight="1" hidden="1">
      <c r="A31" s="95">
        <v>500</v>
      </c>
      <c r="B31" s="90">
        <v>45.4</v>
      </c>
      <c r="C31" s="34">
        <f t="shared" si="0"/>
        <v>10352</v>
      </c>
      <c r="D31" s="90">
        <v>36.8</v>
      </c>
      <c r="E31" s="35">
        <f t="shared" si="3"/>
        <v>8560</v>
      </c>
      <c r="F31" s="18"/>
      <c r="G31" s="111">
        <v>55.8</v>
      </c>
      <c r="H31" s="92">
        <f t="shared" si="1"/>
        <v>12400</v>
      </c>
      <c r="I31" s="112">
        <v>45.4</v>
      </c>
      <c r="J31" s="94">
        <f t="shared" si="2"/>
        <v>10352</v>
      </c>
      <c r="L31" s="53">
        <v>64.7</v>
      </c>
      <c r="M31" s="53">
        <v>53.5</v>
      </c>
      <c r="N31" s="53">
        <v>77.5</v>
      </c>
      <c r="O31" s="53">
        <v>64.7</v>
      </c>
    </row>
    <row r="32" spans="1:15" ht="13.5" customHeight="1" hidden="1">
      <c r="A32" s="38">
        <v>560</v>
      </c>
      <c r="B32" s="90">
        <v>50.8</v>
      </c>
      <c r="C32" s="34">
        <f t="shared" si="0"/>
        <v>12960</v>
      </c>
      <c r="D32" s="90">
        <v>41.2</v>
      </c>
      <c r="E32" s="35">
        <f t="shared" si="3"/>
        <v>10736</v>
      </c>
      <c r="F32" s="18"/>
      <c r="G32" s="111"/>
      <c r="H32" s="115"/>
      <c r="I32" s="112">
        <v>50.8</v>
      </c>
      <c r="J32" s="94">
        <f t="shared" si="2"/>
        <v>12960</v>
      </c>
      <c r="L32" s="53">
        <v>81</v>
      </c>
      <c r="M32" s="53">
        <v>67.1</v>
      </c>
      <c r="N32" s="53">
        <v>97.3</v>
      </c>
      <c r="O32" s="53">
        <v>81</v>
      </c>
    </row>
    <row r="33" spans="1:15" ht="13.5" customHeight="1" hidden="1">
      <c r="A33" s="116">
        <v>630</v>
      </c>
      <c r="B33" s="117">
        <v>57.2</v>
      </c>
      <c r="C33" s="118">
        <f t="shared" si="0"/>
        <v>16480</v>
      </c>
      <c r="D33" s="117">
        <v>46.3</v>
      </c>
      <c r="E33" s="119">
        <f t="shared" si="3"/>
        <v>13568</v>
      </c>
      <c r="F33" s="18"/>
      <c r="G33" s="73"/>
      <c r="H33" s="120"/>
      <c r="I33" s="69">
        <v>57.2</v>
      </c>
      <c r="J33" s="121">
        <f t="shared" si="2"/>
        <v>16480</v>
      </c>
      <c r="L33" s="53">
        <v>103</v>
      </c>
      <c r="M33" s="53">
        <v>84.8</v>
      </c>
      <c r="N33" s="53">
        <v>123</v>
      </c>
      <c r="O33" s="53">
        <v>103</v>
      </c>
    </row>
    <row r="34" spans="1:15" ht="13.5" customHeight="1">
      <c r="A34" s="122"/>
      <c r="B34" s="123"/>
      <c r="C34" s="124"/>
      <c r="D34" s="123"/>
      <c r="E34" s="124"/>
      <c r="F34" s="18"/>
      <c r="G34" s="76"/>
      <c r="H34" s="125"/>
      <c r="I34" s="76"/>
      <c r="J34" s="126"/>
      <c r="L34" s="67"/>
      <c r="M34" s="67"/>
      <c r="N34" s="67"/>
      <c r="O34" s="67"/>
    </row>
    <row r="35" spans="1:15" ht="15.75" customHeight="1">
      <c r="A35" s="19" t="s">
        <v>38</v>
      </c>
      <c r="B35" s="19"/>
      <c r="C35" s="19"/>
      <c r="D35" s="19"/>
      <c r="E35" s="19"/>
      <c r="F35" s="18"/>
      <c r="G35" s="19" t="s">
        <v>39</v>
      </c>
      <c r="H35" s="19"/>
      <c r="I35" s="19"/>
      <c r="J35" s="19"/>
      <c r="L35" s="67"/>
      <c r="M35" s="67"/>
      <c r="N35" s="67"/>
      <c r="O35" s="67"/>
    </row>
    <row r="36" spans="1:15" ht="13.5" customHeight="1">
      <c r="A36" s="45"/>
      <c r="B36" s="23" t="s">
        <v>40</v>
      </c>
      <c r="C36" s="23"/>
      <c r="D36" s="24" t="s">
        <v>41</v>
      </c>
      <c r="E36" s="24"/>
      <c r="F36" s="18"/>
      <c r="G36" s="25" t="s">
        <v>42</v>
      </c>
      <c r="H36" s="25"/>
      <c r="I36" s="24" t="s">
        <v>43</v>
      </c>
      <c r="J36" s="24"/>
      <c r="L36" s="67"/>
      <c r="M36" s="67"/>
      <c r="N36" s="67"/>
      <c r="O36" s="67"/>
    </row>
    <row r="37" spans="1:15" ht="13.5" customHeight="1">
      <c r="A37" s="45">
        <v>32</v>
      </c>
      <c r="B37" s="46"/>
      <c r="C37" s="127"/>
      <c r="D37" s="48"/>
      <c r="E37" s="128"/>
      <c r="F37" s="18"/>
      <c r="G37" s="129" t="s">
        <v>18</v>
      </c>
      <c r="H37" s="130">
        <f aca="true" t="shared" si="4" ref="H37:H58">$N$7*N37</f>
        <v>30.880000000000003</v>
      </c>
      <c r="I37" s="46"/>
      <c r="J37" s="52"/>
      <c r="L37" s="67"/>
      <c r="M37" s="67"/>
      <c r="N37" s="37">
        <v>0.193</v>
      </c>
      <c r="O37" s="67"/>
    </row>
    <row r="38" spans="1:15" ht="13.5" customHeight="1">
      <c r="A38" s="95">
        <v>40</v>
      </c>
      <c r="B38" s="54"/>
      <c r="C38" s="131"/>
      <c r="D38" s="39"/>
      <c r="E38" s="132"/>
      <c r="F38" s="18"/>
      <c r="G38" s="133" t="s">
        <v>19</v>
      </c>
      <c r="H38" s="134">
        <f t="shared" si="4"/>
        <v>44.96000000000001</v>
      </c>
      <c r="I38" s="54" t="s">
        <v>18</v>
      </c>
      <c r="J38" s="6">
        <f aca="true" t="shared" si="5" ref="J38:J58">$N$8*O38</f>
        <v>39.04</v>
      </c>
      <c r="L38" s="67"/>
      <c r="M38" s="67"/>
      <c r="N38" s="44">
        <v>0.281</v>
      </c>
      <c r="O38" s="53">
        <v>0.244</v>
      </c>
    </row>
    <row r="39" spans="1:15" ht="13.5" customHeight="1">
      <c r="A39" s="95">
        <v>50</v>
      </c>
      <c r="B39" s="54" t="s">
        <v>18</v>
      </c>
      <c r="C39" s="135">
        <f aca="true" t="shared" si="6" ref="C39:C58">$N$7*L39</f>
        <v>49.28</v>
      </c>
      <c r="D39" s="39"/>
      <c r="E39" s="132"/>
      <c r="F39" s="18"/>
      <c r="G39" s="133" t="s">
        <v>20</v>
      </c>
      <c r="H39" s="134">
        <f t="shared" si="4"/>
        <v>69.76</v>
      </c>
      <c r="I39" s="54" t="s">
        <v>19</v>
      </c>
      <c r="J39" s="6">
        <f t="shared" si="5"/>
        <v>59.04</v>
      </c>
      <c r="L39" s="53">
        <v>0.308</v>
      </c>
      <c r="M39" s="67"/>
      <c r="N39" s="53">
        <v>0.436</v>
      </c>
      <c r="O39" s="53">
        <v>0.369</v>
      </c>
    </row>
    <row r="40" spans="1:15" ht="13.5" customHeight="1">
      <c r="A40" s="45">
        <v>63</v>
      </c>
      <c r="B40" s="46" t="s">
        <v>44</v>
      </c>
      <c r="C40" s="136">
        <f t="shared" si="6"/>
        <v>78.08</v>
      </c>
      <c r="D40" s="61">
        <v>2</v>
      </c>
      <c r="E40" s="58">
        <f>$N$8*M40</f>
        <v>62.72</v>
      </c>
      <c r="F40" s="18"/>
      <c r="G40" s="137">
        <v>3.6</v>
      </c>
      <c r="H40" s="130">
        <f t="shared" si="4"/>
        <v>109.12</v>
      </c>
      <c r="I40" s="46" t="s">
        <v>20</v>
      </c>
      <c r="J40" s="138">
        <f t="shared" si="5"/>
        <v>91.67999999999999</v>
      </c>
      <c r="L40" s="53">
        <v>0.488</v>
      </c>
      <c r="M40" s="53">
        <v>0.392</v>
      </c>
      <c r="N40" s="53">
        <v>0.682</v>
      </c>
      <c r="O40" s="53">
        <v>0.573</v>
      </c>
    </row>
    <row r="41" spans="1:15" ht="13.5" customHeight="1">
      <c r="A41" s="95">
        <v>75</v>
      </c>
      <c r="B41" s="54" t="s">
        <v>45</v>
      </c>
      <c r="C41" s="135">
        <f t="shared" si="6"/>
        <v>106.88000000000001</v>
      </c>
      <c r="D41" s="39"/>
      <c r="E41" s="6"/>
      <c r="F41" s="18"/>
      <c r="G41" s="139">
        <v>4.3</v>
      </c>
      <c r="H41" s="134">
        <f t="shared" si="4"/>
        <v>155.2</v>
      </c>
      <c r="I41" s="54" t="s">
        <v>21</v>
      </c>
      <c r="J41" s="6">
        <f t="shared" si="5"/>
        <v>131.35999999999999</v>
      </c>
      <c r="L41" s="53">
        <v>0.668</v>
      </c>
      <c r="M41" s="53">
        <v>0.543</v>
      </c>
      <c r="N41" s="53">
        <v>0.97</v>
      </c>
      <c r="O41" s="53">
        <v>0.821</v>
      </c>
    </row>
    <row r="42" spans="1:15" ht="13.5" customHeight="1" hidden="1">
      <c r="A42" s="95">
        <v>90</v>
      </c>
      <c r="B42" s="59">
        <v>3.5</v>
      </c>
      <c r="C42" s="135">
        <f t="shared" si="6"/>
        <v>155.04</v>
      </c>
      <c r="D42" s="39">
        <v>2.8</v>
      </c>
      <c r="E42" s="6">
        <f aca="true" t="shared" si="7" ref="E42:E43">$N$8*M42</f>
        <v>125.12</v>
      </c>
      <c r="F42" s="18"/>
      <c r="G42" s="139">
        <v>5.2</v>
      </c>
      <c r="H42" s="140">
        <f t="shared" si="4"/>
        <v>224</v>
      </c>
      <c r="I42" s="59">
        <v>4.3</v>
      </c>
      <c r="J42" s="6">
        <f t="shared" si="5"/>
        <v>188.79999999999998</v>
      </c>
      <c r="L42" s="53">
        <v>0.969</v>
      </c>
      <c r="M42" s="53">
        <v>0.782</v>
      </c>
      <c r="N42" s="53">
        <v>1.4</v>
      </c>
      <c r="O42" s="53">
        <v>1.18</v>
      </c>
    </row>
    <row r="43" spans="1:15" ht="13.5" customHeight="1" hidden="1">
      <c r="A43" s="45">
        <v>110</v>
      </c>
      <c r="B43" s="61">
        <v>4.2</v>
      </c>
      <c r="C43" s="141">
        <f t="shared" si="6"/>
        <v>227.2</v>
      </c>
      <c r="D43" s="48">
        <v>3.4</v>
      </c>
      <c r="E43" s="58">
        <f t="shared" si="7"/>
        <v>185.6</v>
      </c>
      <c r="F43" s="18"/>
      <c r="G43" s="137">
        <v>6.3</v>
      </c>
      <c r="H43" s="130">
        <f t="shared" si="4"/>
        <v>331.2</v>
      </c>
      <c r="I43" s="61">
        <v>5.3</v>
      </c>
      <c r="J43" s="58">
        <f t="shared" si="5"/>
        <v>283.2</v>
      </c>
      <c r="L43" s="53">
        <v>1.42</v>
      </c>
      <c r="M43" s="53">
        <v>1.16</v>
      </c>
      <c r="N43" s="53">
        <v>2.07</v>
      </c>
      <c r="O43" s="53">
        <v>1.77</v>
      </c>
    </row>
    <row r="44" spans="1:15" ht="13.5" customHeight="1" hidden="1">
      <c r="A44" s="95">
        <v>125</v>
      </c>
      <c r="B44" s="57">
        <v>4.8</v>
      </c>
      <c r="C44" s="135">
        <f t="shared" si="6"/>
        <v>292.8</v>
      </c>
      <c r="D44" s="39"/>
      <c r="E44" s="142"/>
      <c r="F44" s="18"/>
      <c r="G44" s="139">
        <v>7.1</v>
      </c>
      <c r="H44" s="140">
        <f t="shared" si="4"/>
        <v>425.6</v>
      </c>
      <c r="I44" s="57">
        <v>6</v>
      </c>
      <c r="J44" s="6">
        <f t="shared" si="5"/>
        <v>361.59999999999997</v>
      </c>
      <c r="L44" s="53">
        <v>1.83</v>
      </c>
      <c r="M44" s="53">
        <v>1.5</v>
      </c>
      <c r="N44" s="53">
        <v>2.66</v>
      </c>
      <c r="O44" s="53">
        <v>2.26</v>
      </c>
    </row>
    <row r="45" spans="1:15" ht="13.5" customHeight="1" hidden="1">
      <c r="A45" s="95">
        <v>140</v>
      </c>
      <c r="B45" s="57">
        <v>5.4</v>
      </c>
      <c r="C45" s="135">
        <f t="shared" si="6"/>
        <v>369.6</v>
      </c>
      <c r="D45" s="39"/>
      <c r="E45" s="142"/>
      <c r="F45" s="18"/>
      <c r="G45" s="42">
        <v>8</v>
      </c>
      <c r="H45" s="140">
        <f t="shared" si="4"/>
        <v>536</v>
      </c>
      <c r="I45" s="57">
        <v>6.7</v>
      </c>
      <c r="J45" s="6">
        <f t="shared" si="5"/>
        <v>452.8</v>
      </c>
      <c r="L45" s="53">
        <v>2.31</v>
      </c>
      <c r="M45" s="53">
        <v>1.87</v>
      </c>
      <c r="N45" s="53">
        <v>3.35</v>
      </c>
      <c r="O45" s="53">
        <v>2.83</v>
      </c>
    </row>
    <row r="46" spans="1:15" ht="13.5" customHeight="1" hidden="1">
      <c r="A46" s="45">
        <v>160</v>
      </c>
      <c r="B46" s="61">
        <v>6.2</v>
      </c>
      <c r="C46" s="141">
        <f t="shared" si="6"/>
        <v>484.79999999999995</v>
      </c>
      <c r="D46" s="48">
        <v>4.9</v>
      </c>
      <c r="E46" s="58">
        <f>$N$8*M46</f>
        <v>385.6</v>
      </c>
      <c r="F46" s="18"/>
      <c r="G46" s="137">
        <v>9.1</v>
      </c>
      <c r="H46" s="130">
        <f t="shared" si="4"/>
        <v>696</v>
      </c>
      <c r="I46" s="61">
        <v>7.7</v>
      </c>
      <c r="J46" s="58">
        <f t="shared" si="5"/>
        <v>593.6</v>
      </c>
      <c r="L46" s="53">
        <v>3.03</v>
      </c>
      <c r="M46" s="53">
        <v>2.41</v>
      </c>
      <c r="N46" s="53">
        <v>4.35</v>
      </c>
      <c r="O46" s="53">
        <v>3.71</v>
      </c>
    </row>
    <row r="47" spans="1:15" ht="13.5" customHeight="1" hidden="1">
      <c r="A47" s="95">
        <v>180</v>
      </c>
      <c r="B47" s="57">
        <v>6.9</v>
      </c>
      <c r="C47" s="135">
        <f t="shared" si="6"/>
        <v>604.8</v>
      </c>
      <c r="D47" s="39"/>
      <c r="E47" s="142"/>
      <c r="F47" s="18"/>
      <c r="G47" s="139">
        <v>10.2</v>
      </c>
      <c r="H47" s="140">
        <f t="shared" si="4"/>
        <v>875.1999999999999</v>
      </c>
      <c r="I47" s="57">
        <v>8.6</v>
      </c>
      <c r="J47" s="6">
        <f t="shared" si="5"/>
        <v>745.6</v>
      </c>
      <c r="L47" s="53">
        <v>3.78</v>
      </c>
      <c r="M47" s="53">
        <v>3.05</v>
      </c>
      <c r="N47" s="53">
        <v>5.47</v>
      </c>
      <c r="O47" s="53">
        <v>4.66</v>
      </c>
    </row>
    <row r="48" spans="1:15" ht="13.5" customHeight="1" hidden="1">
      <c r="A48" s="95">
        <v>200</v>
      </c>
      <c r="B48" s="57">
        <v>7.7</v>
      </c>
      <c r="C48" s="135">
        <f t="shared" si="6"/>
        <v>748.8</v>
      </c>
      <c r="D48" s="39"/>
      <c r="E48" s="142"/>
      <c r="F48" s="18"/>
      <c r="G48" s="139">
        <v>11.4</v>
      </c>
      <c r="H48" s="140">
        <f t="shared" si="4"/>
        <v>1084.8</v>
      </c>
      <c r="I48" s="57">
        <v>9.6</v>
      </c>
      <c r="J48" s="6">
        <f t="shared" si="5"/>
        <v>923.1999999999999</v>
      </c>
      <c r="L48" s="53">
        <v>4.68</v>
      </c>
      <c r="M48" s="53">
        <v>3.82</v>
      </c>
      <c r="N48" s="53">
        <v>6.78</v>
      </c>
      <c r="O48" s="53">
        <v>5.77</v>
      </c>
    </row>
    <row r="49" spans="1:15" ht="13.5" customHeight="1" hidden="1">
      <c r="A49" s="45">
        <v>225</v>
      </c>
      <c r="B49" s="61">
        <v>8.6</v>
      </c>
      <c r="C49" s="141">
        <f t="shared" si="6"/>
        <v>940.8</v>
      </c>
      <c r="D49" s="48">
        <v>6.9</v>
      </c>
      <c r="E49" s="58">
        <f>$N$8*M49</f>
        <v>761.5999999999999</v>
      </c>
      <c r="F49" s="18"/>
      <c r="G49" s="137">
        <v>12.8</v>
      </c>
      <c r="H49" s="130">
        <f t="shared" si="4"/>
        <v>1368</v>
      </c>
      <c r="I49" s="61">
        <v>10.8</v>
      </c>
      <c r="J49" s="58">
        <f t="shared" si="5"/>
        <v>1166.4</v>
      </c>
      <c r="L49" s="53">
        <v>5.88</v>
      </c>
      <c r="M49" s="53">
        <v>4.76</v>
      </c>
      <c r="N49" s="53">
        <v>8.55</v>
      </c>
      <c r="O49" s="53">
        <v>7.29</v>
      </c>
    </row>
    <row r="50" spans="1:15" ht="13.5" customHeight="1" hidden="1">
      <c r="A50" s="95">
        <v>250</v>
      </c>
      <c r="B50" s="57">
        <v>9.6</v>
      </c>
      <c r="C50" s="135">
        <f t="shared" si="6"/>
        <v>1166.4</v>
      </c>
      <c r="D50" s="39"/>
      <c r="E50" s="142"/>
      <c r="F50" s="18"/>
      <c r="G50" s="139">
        <v>14.2</v>
      </c>
      <c r="H50" s="140">
        <f t="shared" si="4"/>
        <v>1696</v>
      </c>
      <c r="I50" s="57">
        <v>11.9</v>
      </c>
      <c r="J50" s="6">
        <f t="shared" si="5"/>
        <v>1427.2</v>
      </c>
      <c r="L50" s="53">
        <v>7.29</v>
      </c>
      <c r="M50" s="53">
        <v>5.9</v>
      </c>
      <c r="N50" s="53">
        <v>10.6</v>
      </c>
      <c r="O50" s="53">
        <v>8.92</v>
      </c>
    </row>
    <row r="51" spans="1:15" ht="13.5" customHeight="1" hidden="1">
      <c r="A51" s="95">
        <v>280</v>
      </c>
      <c r="B51" s="57">
        <v>10.7</v>
      </c>
      <c r="C51" s="135">
        <f t="shared" si="6"/>
        <v>1454.4</v>
      </c>
      <c r="D51" s="39">
        <v>8.5</v>
      </c>
      <c r="E51" s="6">
        <f aca="true" t="shared" si="8" ref="E51:E54">$N$8*M51</f>
        <v>1180.8</v>
      </c>
      <c r="F51" s="18"/>
      <c r="G51" s="139">
        <v>15.9</v>
      </c>
      <c r="H51" s="140">
        <f t="shared" si="4"/>
        <v>2112</v>
      </c>
      <c r="I51" s="57">
        <v>13.4</v>
      </c>
      <c r="J51" s="6">
        <f t="shared" si="5"/>
        <v>1808</v>
      </c>
      <c r="L51" s="53">
        <v>9.09</v>
      </c>
      <c r="M51" s="53">
        <v>7.38</v>
      </c>
      <c r="N51" s="53">
        <v>13.2</v>
      </c>
      <c r="O51" s="53">
        <v>11.3</v>
      </c>
    </row>
    <row r="52" spans="1:15" ht="13.5" customHeight="1" hidden="1">
      <c r="A52" s="45">
        <v>315</v>
      </c>
      <c r="B52" s="61">
        <v>12.1</v>
      </c>
      <c r="C52" s="141">
        <f t="shared" si="6"/>
        <v>1856</v>
      </c>
      <c r="D52" s="48">
        <v>9.7</v>
      </c>
      <c r="E52" s="58">
        <f t="shared" si="8"/>
        <v>1496</v>
      </c>
      <c r="F52" s="18"/>
      <c r="G52" s="137">
        <v>17.9</v>
      </c>
      <c r="H52" s="130">
        <f t="shared" si="4"/>
        <v>2672</v>
      </c>
      <c r="I52" s="61">
        <v>15</v>
      </c>
      <c r="J52" s="58">
        <f t="shared" si="5"/>
        <v>2272</v>
      </c>
      <c r="L52" s="53">
        <v>11.6</v>
      </c>
      <c r="M52" s="53">
        <v>9.35</v>
      </c>
      <c r="N52" s="53">
        <v>16.7</v>
      </c>
      <c r="O52" s="53">
        <v>14.2</v>
      </c>
    </row>
    <row r="53" spans="1:15" ht="13.5" customHeight="1" hidden="1">
      <c r="A53" s="95">
        <v>355</v>
      </c>
      <c r="B53" s="57">
        <v>13.6</v>
      </c>
      <c r="C53" s="135">
        <f t="shared" si="6"/>
        <v>2336</v>
      </c>
      <c r="D53" s="39">
        <v>10.8</v>
      </c>
      <c r="E53" s="6">
        <f t="shared" si="8"/>
        <v>1888</v>
      </c>
      <c r="F53" s="18"/>
      <c r="G53" s="139">
        <v>20.1</v>
      </c>
      <c r="H53" s="140">
        <f t="shared" si="4"/>
        <v>3392</v>
      </c>
      <c r="I53" s="57">
        <v>16.9</v>
      </c>
      <c r="J53" s="6">
        <f t="shared" si="5"/>
        <v>2880</v>
      </c>
      <c r="L53" s="53">
        <v>14.6</v>
      </c>
      <c r="M53" s="53">
        <v>11.8</v>
      </c>
      <c r="N53" s="53">
        <v>21.2</v>
      </c>
      <c r="O53" s="53">
        <v>18</v>
      </c>
    </row>
    <row r="54" spans="1:15" ht="13.5" customHeight="1" hidden="1">
      <c r="A54" s="95">
        <v>400</v>
      </c>
      <c r="B54" s="57">
        <v>15.3</v>
      </c>
      <c r="C54" s="135">
        <f t="shared" si="6"/>
        <v>2976</v>
      </c>
      <c r="D54" s="39">
        <v>12.3</v>
      </c>
      <c r="E54" s="6">
        <f t="shared" si="8"/>
        <v>2416</v>
      </c>
      <c r="F54" s="18"/>
      <c r="G54" s="139">
        <v>22.7</v>
      </c>
      <c r="H54" s="140">
        <f t="shared" si="4"/>
        <v>4304</v>
      </c>
      <c r="I54" s="57">
        <v>19.1</v>
      </c>
      <c r="J54" s="6">
        <f t="shared" si="5"/>
        <v>3664</v>
      </c>
      <c r="L54" s="53">
        <v>18.6</v>
      </c>
      <c r="M54" s="53">
        <v>15.1</v>
      </c>
      <c r="N54" s="53">
        <v>26.9</v>
      </c>
      <c r="O54" s="53">
        <v>22.9</v>
      </c>
    </row>
    <row r="55" spans="1:15" ht="13.5" customHeight="1" hidden="1">
      <c r="A55" s="95">
        <v>450</v>
      </c>
      <c r="B55" s="57">
        <v>17.2</v>
      </c>
      <c r="C55" s="135">
        <f t="shared" si="6"/>
        <v>3760</v>
      </c>
      <c r="D55" s="39"/>
      <c r="E55" s="142"/>
      <c r="F55" s="18"/>
      <c r="G55" s="139">
        <v>25.5</v>
      </c>
      <c r="H55" s="140">
        <f t="shared" si="4"/>
        <v>5440</v>
      </c>
      <c r="I55" s="57">
        <v>21.5</v>
      </c>
      <c r="J55" s="6">
        <f t="shared" si="5"/>
        <v>4640</v>
      </c>
      <c r="L55" s="53">
        <v>23.5</v>
      </c>
      <c r="M55" s="53">
        <v>19</v>
      </c>
      <c r="N55" s="53">
        <v>34</v>
      </c>
      <c r="O55" s="53">
        <v>29</v>
      </c>
    </row>
    <row r="56" spans="1:15" ht="13.5" customHeight="1" hidden="1">
      <c r="A56" s="95">
        <v>500</v>
      </c>
      <c r="B56" s="57">
        <v>19.1</v>
      </c>
      <c r="C56" s="135">
        <f t="shared" si="6"/>
        <v>4640</v>
      </c>
      <c r="D56" s="39">
        <v>15.3</v>
      </c>
      <c r="E56" s="6">
        <f>$N$8*M56</f>
        <v>3744</v>
      </c>
      <c r="F56" s="18"/>
      <c r="G56" s="139">
        <v>28.3</v>
      </c>
      <c r="H56" s="140">
        <f t="shared" si="4"/>
        <v>6720</v>
      </c>
      <c r="I56" s="57">
        <v>23.9</v>
      </c>
      <c r="J56" s="6">
        <f t="shared" si="5"/>
        <v>5728</v>
      </c>
      <c r="L56" s="53">
        <v>29</v>
      </c>
      <c r="M56" s="53">
        <v>23.4</v>
      </c>
      <c r="N56" s="53">
        <v>42</v>
      </c>
      <c r="O56" s="53">
        <v>35.8</v>
      </c>
    </row>
    <row r="57" spans="1:15" ht="13.5" customHeight="1" hidden="1">
      <c r="A57" s="38">
        <v>560</v>
      </c>
      <c r="B57" s="57">
        <v>21.4</v>
      </c>
      <c r="C57" s="135">
        <f t="shared" si="6"/>
        <v>5808</v>
      </c>
      <c r="D57" s="39"/>
      <c r="E57" s="142"/>
      <c r="F57" s="18"/>
      <c r="G57" s="139">
        <v>31.7</v>
      </c>
      <c r="H57" s="140">
        <f t="shared" si="4"/>
        <v>8416</v>
      </c>
      <c r="I57" s="57">
        <v>26.7</v>
      </c>
      <c r="J57" s="6">
        <f t="shared" si="5"/>
        <v>7168</v>
      </c>
      <c r="L57" s="53">
        <v>36.3</v>
      </c>
      <c r="M57" s="53">
        <v>29.4</v>
      </c>
      <c r="N57" s="53">
        <v>52.6</v>
      </c>
      <c r="O57" s="53">
        <v>44.8</v>
      </c>
    </row>
    <row r="58" spans="1:15" ht="13.5" customHeight="1" hidden="1">
      <c r="A58" s="116">
        <v>630</v>
      </c>
      <c r="B58" s="69">
        <v>24.1</v>
      </c>
      <c r="C58" s="143">
        <f t="shared" si="6"/>
        <v>7360</v>
      </c>
      <c r="D58" s="71">
        <v>19.3</v>
      </c>
      <c r="E58" s="72">
        <f>$N$8*M58</f>
        <v>5936</v>
      </c>
      <c r="F58" s="18"/>
      <c r="G58" s="144">
        <v>35.7</v>
      </c>
      <c r="H58" s="145">
        <f t="shared" si="4"/>
        <v>10656</v>
      </c>
      <c r="I58" s="69">
        <v>30</v>
      </c>
      <c r="J58" s="72">
        <f t="shared" si="5"/>
        <v>9040</v>
      </c>
      <c r="L58" s="53">
        <v>46</v>
      </c>
      <c r="M58" s="53">
        <v>37.1</v>
      </c>
      <c r="N58" s="53">
        <v>66.6</v>
      </c>
      <c r="O58" s="53">
        <v>56.5</v>
      </c>
    </row>
    <row r="59" spans="1:10" ht="18.75" customHeight="1" hidden="1">
      <c r="A59" s="82" t="s">
        <v>23</v>
      </c>
      <c r="B59" s="82"/>
      <c r="C59" s="82"/>
      <c r="D59" s="82"/>
      <c r="E59" s="82"/>
      <c r="F59" s="82"/>
      <c r="G59" s="82"/>
      <c r="H59" s="82"/>
      <c r="I59" s="82"/>
      <c r="J59" s="82"/>
    </row>
    <row r="60" spans="1:10" s="81" customFormat="1" ht="16.5" customHeight="1" hidden="1">
      <c r="A60" s="82" t="s">
        <v>46</v>
      </c>
      <c r="B60" s="82"/>
      <c r="C60" s="82"/>
      <c r="D60" s="82"/>
      <c r="E60" s="82"/>
      <c r="F60" s="82"/>
      <c r="G60" s="82"/>
      <c r="H60" s="82"/>
      <c r="I60" s="82"/>
      <c r="J60" s="82"/>
    </row>
    <row r="61" spans="1:10" s="81" customFormat="1" ht="15" customHeight="1" hidden="1">
      <c r="A61" s="83" t="s">
        <v>26</v>
      </c>
      <c r="B61" s="82"/>
      <c r="C61" s="82"/>
      <c r="D61" s="82"/>
      <c r="E61" s="82"/>
      <c r="F61" s="82"/>
      <c r="G61" s="82"/>
      <c r="H61" s="82"/>
      <c r="I61" s="82"/>
      <c r="J61" s="82"/>
    </row>
    <row r="62" spans="1:10" s="81" customFormat="1" ht="15" customHeight="1" hidden="1">
      <c r="A62" s="82" t="s">
        <v>47</v>
      </c>
      <c r="B62" s="83"/>
      <c r="C62" s="83"/>
      <c r="D62" s="83"/>
      <c r="E62" s="83"/>
      <c r="F62" s="83"/>
      <c r="G62" s="83"/>
      <c r="H62" s="83"/>
      <c r="I62" s="83"/>
      <c r="J62" s="83"/>
    </row>
    <row r="63" s="2" customFormat="1" ht="12.75" customHeight="1" hidden="1"/>
    <row r="64" spans="1:12" s="2" customFormat="1" ht="12.7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20.25" customHeight="1" hidden="1">
      <c r="A65" s="18" t="s">
        <v>29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2.75" hidden="1">
      <c r="A66" s="14" t="s">
        <v>48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3" ht="12.75" hidden="1">
      <c r="A67" s="88" t="s">
        <v>31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</sheetData>
  <sheetProtection selectLockedCells="1" selectUnlockedCells="1"/>
  <mergeCells count="19">
    <mergeCell ref="A5:J5"/>
    <mergeCell ref="A6:J6"/>
    <mergeCell ref="A7:A9"/>
    <mergeCell ref="B7:E7"/>
    <mergeCell ref="F7:F58"/>
    <mergeCell ref="G7:J7"/>
    <mergeCell ref="B8:C8"/>
    <mergeCell ref="D8:E8"/>
    <mergeCell ref="G8:H8"/>
    <mergeCell ref="I8:J8"/>
    <mergeCell ref="A35:E35"/>
    <mergeCell ref="G35:J35"/>
    <mergeCell ref="B36:C36"/>
    <mergeCell ref="D36:E36"/>
    <mergeCell ref="G36:H36"/>
    <mergeCell ref="I36:J36"/>
    <mergeCell ref="A65:L65"/>
    <mergeCell ref="A66:L66"/>
    <mergeCell ref="A67:M67"/>
  </mergeCells>
  <printOptions/>
  <pageMargins left="1.3388888888888888" right="0.7479166666666667" top="0.5118055555555555" bottom="0.5118055555555555" header="0.5118055555555555" footer="0.5118055555555555"/>
  <pageSetup horizontalDpi="300" verticalDpi="300" orientation="portrait" paperSize="9" scale="7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view="pageBreakPreview" zoomScale="70" zoomScaleSheetLayoutView="70" workbookViewId="0" topLeftCell="A1">
      <selection activeCell="P11" sqref="P11"/>
    </sheetView>
  </sheetViews>
  <sheetFormatPr defaultColWidth="8.00390625" defaultRowHeight="12.75"/>
  <cols>
    <col min="1" max="1" width="15.875" style="1" customWidth="1"/>
    <col min="2" max="2" width="11.125" style="1" customWidth="1"/>
    <col min="3" max="3" width="15.625" style="1" customWidth="1"/>
    <col min="4" max="4" width="18.375" style="1" customWidth="1"/>
    <col min="5" max="5" width="14.25390625" style="1" customWidth="1"/>
    <col min="6" max="6" width="9.375" style="1" customWidth="1"/>
    <col min="7" max="7" width="15.375" style="1" customWidth="1"/>
    <col min="8" max="12" width="9.125" style="1" hidden="1" customWidth="1"/>
    <col min="13" max="16384" width="9.125" style="1" customWidth="1"/>
  </cols>
  <sheetData>
    <row r="1" spans="1:10" ht="17.25" customHeight="1">
      <c r="A1" s="146"/>
      <c r="B1" s="146"/>
      <c r="D1" s="3" t="s">
        <v>0</v>
      </c>
      <c r="E1" s="3"/>
      <c r="F1" s="3"/>
      <c r="G1" s="3"/>
      <c r="H1" s="3"/>
      <c r="I1" s="3"/>
      <c r="J1" s="3"/>
    </row>
    <row r="2" spans="1:10" ht="21" customHeight="1">
      <c r="A2" s="8"/>
      <c r="B2" s="8"/>
      <c r="D2" s="8" t="s">
        <v>1</v>
      </c>
      <c r="E2" s="3"/>
      <c r="F2" s="3"/>
      <c r="G2" s="3"/>
      <c r="H2" s="3"/>
      <c r="I2" s="3"/>
      <c r="J2" s="7"/>
    </row>
    <row r="3" spans="1:10" ht="21" customHeight="1">
      <c r="A3" s="8"/>
      <c r="B3" s="8"/>
      <c r="D3" s="8" t="s">
        <v>49</v>
      </c>
      <c r="E3" s="147"/>
      <c r="F3" s="147"/>
      <c r="G3" s="147"/>
      <c r="H3" s="147"/>
      <c r="I3" s="147"/>
      <c r="J3" s="148"/>
    </row>
    <row r="4" spans="1:10" ht="16.5" customHeight="1">
      <c r="A4" s="8"/>
      <c r="B4" s="8"/>
      <c r="D4" s="149"/>
      <c r="E4" s="150"/>
      <c r="F4" s="150"/>
      <c r="G4" s="150"/>
      <c r="H4" s="150"/>
      <c r="I4" s="150"/>
      <c r="J4" s="10"/>
    </row>
    <row r="5" spans="1:11" ht="16.5" customHeight="1">
      <c r="A5" s="1" t="s">
        <v>3</v>
      </c>
      <c r="B5" s="8"/>
      <c r="D5" s="149"/>
      <c r="E5" s="150"/>
      <c r="F5" s="150"/>
      <c r="G5" s="150"/>
      <c r="H5" s="150"/>
      <c r="I5" s="150"/>
      <c r="K5" s="15" t="s">
        <v>6</v>
      </c>
    </row>
    <row r="6" spans="1:11" s="12" customFormat="1" ht="20.25" customHeight="1">
      <c r="A6" s="11" t="s">
        <v>50</v>
      </c>
      <c r="B6" s="11"/>
      <c r="C6" s="11"/>
      <c r="D6" s="11"/>
      <c r="E6" s="11"/>
      <c r="F6" s="11"/>
      <c r="G6" s="11"/>
      <c r="J6" s="21" t="s">
        <v>10</v>
      </c>
      <c r="K6" s="22">
        <v>170</v>
      </c>
    </row>
    <row r="7" spans="1:11" ht="20.25" customHeight="1">
      <c r="A7" s="13" t="s">
        <v>51</v>
      </c>
      <c r="B7" s="13"/>
      <c r="C7" s="13"/>
      <c r="D7" s="13"/>
      <c r="E7" s="13"/>
      <c r="F7" s="13"/>
      <c r="G7" s="13"/>
      <c r="J7" s="26" t="s">
        <v>15</v>
      </c>
      <c r="K7" s="27">
        <v>170</v>
      </c>
    </row>
    <row r="8" spans="1:7" ht="20.25" customHeight="1">
      <c r="A8" s="151" t="s">
        <v>52</v>
      </c>
      <c r="B8" s="151"/>
      <c r="C8" s="151"/>
      <c r="D8" s="151"/>
      <c r="E8" s="151"/>
      <c r="F8" s="151"/>
      <c r="G8" s="151"/>
    </row>
    <row r="9" spans="1:7" ht="12.75" customHeight="1">
      <c r="A9" s="152" t="s">
        <v>7</v>
      </c>
      <c r="B9" s="153" t="s">
        <v>53</v>
      </c>
      <c r="C9" s="153"/>
      <c r="D9" s="154" t="s">
        <v>54</v>
      </c>
      <c r="E9" s="155"/>
      <c r="F9" s="18"/>
      <c r="G9" s="156"/>
    </row>
    <row r="10" spans="1:7" ht="27.75" customHeight="1">
      <c r="A10" s="152"/>
      <c r="B10" s="157" t="s">
        <v>55</v>
      </c>
      <c r="C10" s="158" t="s">
        <v>56</v>
      </c>
      <c r="D10" s="154"/>
      <c r="E10" s="155"/>
      <c r="F10" s="159"/>
      <c r="G10" s="160"/>
    </row>
    <row r="11" spans="1:10" ht="12.75" customHeight="1">
      <c r="A11" s="161">
        <v>63</v>
      </c>
      <c r="B11" s="162">
        <v>3.6</v>
      </c>
      <c r="C11" s="163">
        <f aca="true" t="shared" si="0" ref="C11:C14">$K$6*J11</f>
        <v>115.94000000000001</v>
      </c>
      <c r="D11" s="164" t="s">
        <v>57</v>
      </c>
      <c r="E11" s="165"/>
      <c r="F11" s="123"/>
      <c r="G11" s="160"/>
      <c r="I11" s="166"/>
      <c r="J11" s="53">
        <v>0.682</v>
      </c>
    </row>
    <row r="12" spans="1:10" ht="12.75" customHeight="1" hidden="1">
      <c r="A12" s="161">
        <v>90</v>
      </c>
      <c r="B12" s="162">
        <v>5.2</v>
      </c>
      <c r="C12" s="163">
        <f t="shared" si="0"/>
        <v>237.99999999999997</v>
      </c>
      <c r="D12" s="167" t="s">
        <v>58</v>
      </c>
      <c r="E12" s="165"/>
      <c r="F12" s="123"/>
      <c r="G12" s="160"/>
      <c r="I12" s="166"/>
      <c r="J12" s="53">
        <v>1.4</v>
      </c>
    </row>
    <row r="13" spans="1:10" ht="12.75" customHeight="1" hidden="1">
      <c r="A13" s="161">
        <v>110</v>
      </c>
      <c r="B13" s="162">
        <v>6.3</v>
      </c>
      <c r="C13" s="163">
        <f t="shared" si="0"/>
        <v>351.9</v>
      </c>
      <c r="D13" s="167" t="s">
        <v>58</v>
      </c>
      <c r="E13" s="165"/>
      <c r="F13" s="123"/>
      <c r="G13" s="168"/>
      <c r="I13" s="166"/>
      <c r="J13" s="53">
        <v>2.07</v>
      </c>
    </row>
    <row r="14" spans="1:10" ht="12.75" customHeight="1" hidden="1">
      <c r="A14" s="161">
        <v>125</v>
      </c>
      <c r="B14" s="39">
        <v>7.1</v>
      </c>
      <c r="C14" s="163">
        <f t="shared" si="0"/>
        <v>452.20000000000005</v>
      </c>
      <c r="D14" s="167" t="s">
        <v>59</v>
      </c>
      <c r="E14" s="165"/>
      <c r="F14" s="169"/>
      <c r="G14" s="170"/>
      <c r="I14" s="171"/>
      <c r="J14" s="53">
        <v>2.66</v>
      </c>
    </row>
    <row r="15" spans="1:10" ht="12.75" customHeight="1" hidden="1">
      <c r="A15" s="161">
        <v>160</v>
      </c>
      <c r="B15" s="59">
        <v>9.1</v>
      </c>
      <c r="C15" s="163">
        <f>$K$6*J15*1.012</f>
        <v>748.3739999999999</v>
      </c>
      <c r="D15" s="167" t="s">
        <v>59</v>
      </c>
      <c r="E15" s="165"/>
      <c r="F15" s="169"/>
      <c r="G15" s="170"/>
      <c r="I15" s="79"/>
      <c r="J15" s="53">
        <v>4.35</v>
      </c>
    </row>
    <row r="16" spans="1:10" ht="12.75" customHeight="1" hidden="1">
      <c r="A16" s="161">
        <v>225</v>
      </c>
      <c r="B16" s="59">
        <v>12.8</v>
      </c>
      <c r="C16" s="163">
        <f>$K$6*J16*1.0113</f>
        <v>1469.9245500000004</v>
      </c>
      <c r="D16" s="167" t="s">
        <v>59</v>
      </c>
      <c r="E16" s="165"/>
      <c r="F16" s="169"/>
      <c r="G16" s="170"/>
      <c r="I16" s="79"/>
      <c r="J16" s="64">
        <v>8.55</v>
      </c>
    </row>
    <row r="17" spans="1:10" ht="13.5" customHeight="1" hidden="1">
      <c r="A17" s="172">
        <v>315</v>
      </c>
      <c r="B17" s="173">
        <v>17.9</v>
      </c>
      <c r="C17" s="174">
        <f>$K$6*J17*1.012</f>
        <v>2873.068</v>
      </c>
      <c r="D17" s="175" t="s">
        <v>59</v>
      </c>
      <c r="E17" s="176"/>
      <c r="F17" s="177"/>
      <c r="G17" s="178"/>
      <c r="I17" s="79"/>
      <c r="J17" s="53">
        <v>16.7</v>
      </c>
    </row>
    <row r="18" spans="1:10" ht="20.25" customHeight="1">
      <c r="A18" s="151" t="s">
        <v>60</v>
      </c>
      <c r="B18" s="151"/>
      <c r="C18" s="151"/>
      <c r="D18" s="151"/>
      <c r="E18" s="151"/>
      <c r="F18" s="151"/>
      <c r="G18" s="151"/>
      <c r="J18" s="67"/>
    </row>
    <row r="19" spans="1:10" ht="12.75" customHeight="1">
      <c r="A19" s="152" t="s">
        <v>7</v>
      </c>
      <c r="B19" s="153" t="s">
        <v>61</v>
      </c>
      <c r="C19" s="153"/>
      <c r="D19" s="179" t="s">
        <v>54</v>
      </c>
      <c r="E19" s="180" t="s">
        <v>7</v>
      </c>
      <c r="F19" s="181" t="s">
        <v>62</v>
      </c>
      <c r="G19" s="181"/>
      <c r="J19" s="67"/>
    </row>
    <row r="20" spans="1:10" ht="28.5" customHeight="1">
      <c r="A20" s="152"/>
      <c r="B20" s="157" t="s">
        <v>55</v>
      </c>
      <c r="C20" s="158" t="s">
        <v>56</v>
      </c>
      <c r="D20" s="179"/>
      <c r="E20" s="180"/>
      <c r="F20" s="157" t="s">
        <v>55</v>
      </c>
      <c r="G20" s="182" t="s">
        <v>56</v>
      </c>
      <c r="J20" s="67"/>
    </row>
    <row r="21" spans="1:11" ht="12.75" customHeight="1">
      <c r="A21" s="161">
        <v>25</v>
      </c>
      <c r="B21" s="54" t="s">
        <v>20</v>
      </c>
      <c r="C21" s="183">
        <f aca="true" t="shared" si="1" ref="C21:C30">J21*$K$6</f>
        <v>28.73</v>
      </c>
      <c r="D21" s="184" t="s">
        <v>57</v>
      </c>
      <c r="E21" s="185"/>
      <c r="F21" s="57"/>
      <c r="G21" s="186"/>
      <c r="I21" s="187"/>
      <c r="J21" s="53">
        <v>0.169</v>
      </c>
      <c r="K21" s="67"/>
    </row>
    <row r="22" spans="1:11" ht="12.75" customHeight="1">
      <c r="A22" s="161">
        <v>32</v>
      </c>
      <c r="B22" s="54" t="s">
        <v>20</v>
      </c>
      <c r="C22" s="183">
        <f t="shared" si="1"/>
        <v>47.09</v>
      </c>
      <c r="D22" s="184" t="s">
        <v>57</v>
      </c>
      <c r="E22" s="185"/>
      <c r="F22" s="57"/>
      <c r="G22" s="188"/>
      <c r="I22" s="187"/>
      <c r="J22" s="53">
        <v>0.277</v>
      </c>
      <c r="K22" s="67"/>
    </row>
    <row r="23" spans="1:11" ht="12.75" customHeight="1">
      <c r="A23" s="161">
        <v>40</v>
      </c>
      <c r="B23" s="57">
        <v>3.7</v>
      </c>
      <c r="C23" s="183">
        <f t="shared" si="1"/>
        <v>72.59</v>
      </c>
      <c r="D23" s="184" t="s">
        <v>57</v>
      </c>
      <c r="E23" s="185"/>
      <c r="F23" s="57"/>
      <c r="G23" s="189"/>
      <c r="I23" s="79"/>
      <c r="J23" s="53">
        <v>0.427</v>
      </c>
      <c r="K23" s="67"/>
    </row>
    <row r="24" spans="1:11" ht="12.75" customHeight="1">
      <c r="A24" s="161">
        <v>63</v>
      </c>
      <c r="B24" s="57">
        <v>5.8</v>
      </c>
      <c r="C24" s="183">
        <f t="shared" si="1"/>
        <v>178.5</v>
      </c>
      <c r="D24" s="184" t="s">
        <v>57</v>
      </c>
      <c r="E24" s="190">
        <v>63</v>
      </c>
      <c r="F24" s="57">
        <v>4.7</v>
      </c>
      <c r="G24" s="191">
        <f aca="true" t="shared" si="2" ref="G24:G31">$K$7*K24</f>
        <v>147.73</v>
      </c>
      <c r="I24" s="79"/>
      <c r="J24" s="37">
        <v>1.05</v>
      </c>
      <c r="K24" s="37">
        <v>0.869</v>
      </c>
    </row>
    <row r="25" spans="1:11" ht="12.75" customHeight="1" hidden="1">
      <c r="A25" s="161">
        <v>90</v>
      </c>
      <c r="B25" s="57">
        <v>8.2</v>
      </c>
      <c r="C25" s="183">
        <f t="shared" si="1"/>
        <v>360.40000000000003</v>
      </c>
      <c r="D25" s="192" t="s">
        <v>58</v>
      </c>
      <c r="E25" s="190">
        <v>90</v>
      </c>
      <c r="F25" s="57">
        <v>6.7</v>
      </c>
      <c r="G25" s="191">
        <f t="shared" si="2"/>
        <v>299.2</v>
      </c>
      <c r="I25" s="79"/>
      <c r="J25" s="37">
        <v>2.12</v>
      </c>
      <c r="K25" s="37">
        <v>1.76</v>
      </c>
    </row>
    <row r="26" spans="1:11" ht="12.75" customHeight="1" hidden="1">
      <c r="A26" s="161">
        <v>110</v>
      </c>
      <c r="B26" s="57">
        <v>10</v>
      </c>
      <c r="C26" s="183">
        <f t="shared" si="1"/>
        <v>533.8000000000001</v>
      </c>
      <c r="D26" s="192" t="s">
        <v>58</v>
      </c>
      <c r="E26" s="190">
        <v>110</v>
      </c>
      <c r="F26" s="57">
        <v>8.1</v>
      </c>
      <c r="G26" s="191">
        <f t="shared" si="2"/>
        <v>443.7</v>
      </c>
      <c r="I26" s="79"/>
      <c r="J26" s="37">
        <v>3.14</v>
      </c>
      <c r="K26" s="37">
        <v>2.61</v>
      </c>
    </row>
    <row r="27" spans="1:11" ht="12.75" customHeight="1" hidden="1">
      <c r="A27" s="161">
        <v>125</v>
      </c>
      <c r="B27" s="57">
        <v>11.4</v>
      </c>
      <c r="C27" s="183">
        <f t="shared" si="1"/>
        <v>693.6</v>
      </c>
      <c r="D27" s="192" t="s">
        <v>59</v>
      </c>
      <c r="E27" s="190">
        <v>125</v>
      </c>
      <c r="F27" s="57">
        <v>9.2</v>
      </c>
      <c r="G27" s="191">
        <f t="shared" si="2"/>
        <v>572.9</v>
      </c>
      <c r="I27" s="79"/>
      <c r="J27" s="37">
        <v>4.08</v>
      </c>
      <c r="K27" s="37">
        <v>3.37</v>
      </c>
    </row>
    <row r="28" spans="1:11" ht="12.75" customHeight="1" hidden="1">
      <c r="A28" s="161">
        <v>160</v>
      </c>
      <c r="B28" s="57">
        <v>14.6</v>
      </c>
      <c r="C28" s="183">
        <f t="shared" si="1"/>
        <v>1133.9</v>
      </c>
      <c r="D28" s="192" t="s">
        <v>59</v>
      </c>
      <c r="E28" s="190">
        <v>160</v>
      </c>
      <c r="F28" s="57">
        <v>11.8</v>
      </c>
      <c r="G28" s="191">
        <f t="shared" si="2"/>
        <v>935</v>
      </c>
      <c r="I28" s="79"/>
      <c r="J28" s="193">
        <v>6.67</v>
      </c>
      <c r="K28" s="193">
        <v>5.5</v>
      </c>
    </row>
    <row r="29" spans="1:11" ht="12.75" customHeight="1" hidden="1">
      <c r="A29" s="161">
        <v>225</v>
      </c>
      <c r="B29" s="57">
        <v>20.5</v>
      </c>
      <c r="C29" s="183">
        <f t="shared" si="1"/>
        <v>2244</v>
      </c>
      <c r="D29" s="192" t="s">
        <v>59</v>
      </c>
      <c r="E29" s="190">
        <v>225</v>
      </c>
      <c r="F29" s="57">
        <v>16.6</v>
      </c>
      <c r="G29" s="191">
        <f t="shared" si="2"/>
        <v>1853</v>
      </c>
      <c r="I29" s="79"/>
      <c r="J29" s="193">
        <v>13.2</v>
      </c>
      <c r="K29" s="193">
        <v>10.9</v>
      </c>
    </row>
    <row r="30" spans="1:11" ht="12.75" customHeight="1" hidden="1">
      <c r="A30" s="161">
        <v>315</v>
      </c>
      <c r="B30" s="57">
        <v>28.6</v>
      </c>
      <c r="C30" s="183">
        <f t="shared" si="1"/>
        <v>4369</v>
      </c>
      <c r="D30" s="192" t="s">
        <v>59</v>
      </c>
      <c r="E30" s="190">
        <v>315</v>
      </c>
      <c r="F30" s="57">
        <v>23.2</v>
      </c>
      <c r="G30" s="191">
        <f t="shared" si="2"/>
        <v>3621</v>
      </c>
      <c r="I30" s="79"/>
      <c r="J30" s="193">
        <v>25.7</v>
      </c>
      <c r="K30" s="193">
        <v>21.3</v>
      </c>
    </row>
    <row r="31" spans="1:11" ht="12.75" customHeight="1" hidden="1">
      <c r="A31" s="172"/>
      <c r="B31" s="69"/>
      <c r="C31" s="194"/>
      <c r="D31" s="195" t="s">
        <v>59</v>
      </c>
      <c r="E31" s="196">
        <v>400</v>
      </c>
      <c r="F31" s="69">
        <v>29.4</v>
      </c>
      <c r="G31" s="197">
        <f t="shared" si="2"/>
        <v>5814.000000000001</v>
      </c>
      <c r="H31" s="1" t="s">
        <v>22</v>
      </c>
      <c r="I31" s="198"/>
      <c r="K31" s="193">
        <v>34.2</v>
      </c>
    </row>
    <row r="32" spans="1:7" ht="20.25" customHeight="1">
      <c r="A32" s="151" t="s">
        <v>63</v>
      </c>
      <c r="B32" s="151"/>
      <c r="C32" s="151"/>
      <c r="D32" s="151"/>
      <c r="E32" s="151"/>
      <c r="F32" s="151"/>
      <c r="G32" s="151"/>
    </row>
    <row r="33" spans="1:7" ht="12.75" customHeight="1">
      <c r="A33" s="152" t="s">
        <v>7</v>
      </c>
      <c r="B33" s="153" t="s">
        <v>64</v>
      </c>
      <c r="C33" s="153"/>
      <c r="D33" s="179" t="s">
        <v>54</v>
      </c>
      <c r="E33" s="180" t="s">
        <v>7</v>
      </c>
      <c r="F33" s="181" t="s">
        <v>65</v>
      </c>
      <c r="G33" s="181"/>
    </row>
    <row r="34" spans="1:7" ht="29.25" customHeight="1">
      <c r="A34" s="152"/>
      <c r="B34" s="157" t="s">
        <v>55</v>
      </c>
      <c r="C34" s="158" t="s">
        <v>56</v>
      </c>
      <c r="D34" s="179"/>
      <c r="E34" s="180"/>
      <c r="F34" s="157" t="s">
        <v>55</v>
      </c>
      <c r="G34" s="182" t="s">
        <v>56</v>
      </c>
    </row>
    <row r="35" spans="1:11" ht="12.75" customHeight="1">
      <c r="A35" s="161">
        <v>63</v>
      </c>
      <c r="B35" s="57">
        <v>5.8</v>
      </c>
      <c r="C35" s="199">
        <f aca="true" t="shared" si="3" ref="C35:C41">J35*$K$7</f>
        <v>178.5</v>
      </c>
      <c r="D35" s="184" t="s">
        <v>57</v>
      </c>
      <c r="E35" s="190">
        <v>63</v>
      </c>
      <c r="F35" s="57">
        <v>7.1</v>
      </c>
      <c r="G35" s="142">
        <f aca="true" t="shared" si="4" ref="G35:G41">K35*$K$7</f>
        <v>212.5</v>
      </c>
      <c r="I35" s="198"/>
      <c r="J35" s="37">
        <v>1.05</v>
      </c>
      <c r="K35" s="193">
        <v>1.25</v>
      </c>
    </row>
    <row r="36" spans="1:11" ht="12.75" customHeight="1" hidden="1">
      <c r="A36" s="161">
        <v>90</v>
      </c>
      <c r="B36" s="57">
        <v>8.2</v>
      </c>
      <c r="C36" s="199">
        <f t="shared" si="3"/>
        <v>360.40000000000003</v>
      </c>
      <c r="D36" s="192" t="s">
        <v>58</v>
      </c>
      <c r="E36" s="190">
        <v>90</v>
      </c>
      <c r="F36" s="57">
        <v>10.1</v>
      </c>
      <c r="G36" s="142">
        <f t="shared" si="4"/>
        <v>431.8</v>
      </c>
      <c r="I36" s="198"/>
      <c r="J36" s="37">
        <v>2.12</v>
      </c>
      <c r="K36" s="193">
        <v>2.54</v>
      </c>
    </row>
    <row r="37" spans="1:11" ht="12.75" customHeight="1" hidden="1">
      <c r="A37" s="161">
        <v>110</v>
      </c>
      <c r="B37" s="57">
        <v>10</v>
      </c>
      <c r="C37" s="199">
        <f t="shared" si="3"/>
        <v>533.8000000000001</v>
      </c>
      <c r="D37" s="192" t="s">
        <v>58</v>
      </c>
      <c r="E37" s="190">
        <v>110</v>
      </c>
      <c r="F37" s="57">
        <v>12.3</v>
      </c>
      <c r="G37" s="142">
        <f t="shared" si="4"/>
        <v>642.6</v>
      </c>
      <c r="I37" s="198"/>
      <c r="J37" s="37">
        <v>3.14</v>
      </c>
      <c r="K37" s="193">
        <v>3.78</v>
      </c>
    </row>
    <row r="38" spans="1:11" ht="12.75" customHeight="1" hidden="1">
      <c r="A38" s="161">
        <v>160</v>
      </c>
      <c r="B38" s="57">
        <v>14.6</v>
      </c>
      <c r="C38" s="199">
        <f t="shared" si="3"/>
        <v>1133.9</v>
      </c>
      <c r="D38" s="192" t="s">
        <v>59</v>
      </c>
      <c r="E38" s="190">
        <v>160</v>
      </c>
      <c r="F38" s="57">
        <v>17.9</v>
      </c>
      <c r="G38" s="142">
        <f t="shared" si="4"/>
        <v>1354.8999999999999</v>
      </c>
      <c r="I38" s="198"/>
      <c r="J38" s="193">
        <v>6.67</v>
      </c>
      <c r="K38" s="193">
        <v>7.97</v>
      </c>
    </row>
    <row r="39" spans="1:11" ht="12.75" customHeight="1" hidden="1">
      <c r="A39" s="161">
        <v>225</v>
      </c>
      <c r="B39" s="57">
        <v>20.5</v>
      </c>
      <c r="C39" s="199">
        <f t="shared" si="3"/>
        <v>2244</v>
      </c>
      <c r="D39" s="192" t="s">
        <v>59</v>
      </c>
      <c r="E39" s="190">
        <v>225</v>
      </c>
      <c r="F39" s="57">
        <v>25.2</v>
      </c>
      <c r="G39" s="142">
        <f t="shared" si="4"/>
        <v>2686</v>
      </c>
      <c r="I39" s="198"/>
      <c r="J39" s="193">
        <v>13.2</v>
      </c>
      <c r="K39" s="193">
        <v>15.8</v>
      </c>
    </row>
    <row r="40" spans="1:11" ht="12.75" customHeight="1" hidden="1">
      <c r="A40" s="161">
        <v>315</v>
      </c>
      <c r="B40" s="57">
        <v>28.6</v>
      </c>
      <c r="C40" s="199">
        <f t="shared" si="3"/>
        <v>4369</v>
      </c>
      <c r="D40" s="192" t="s">
        <v>59</v>
      </c>
      <c r="E40" s="190">
        <v>315</v>
      </c>
      <c r="F40" s="57">
        <v>35.2</v>
      </c>
      <c r="G40" s="142">
        <f t="shared" si="4"/>
        <v>5236</v>
      </c>
      <c r="I40" s="198"/>
      <c r="J40" s="193">
        <v>25.7</v>
      </c>
      <c r="K40" s="193">
        <v>30.8</v>
      </c>
    </row>
    <row r="41" spans="1:11" ht="12.75" customHeight="1" hidden="1">
      <c r="A41" s="172">
        <v>400</v>
      </c>
      <c r="B41" s="69">
        <v>36.3</v>
      </c>
      <c r="C41" s="200">
        <f t="shared" si="3"/>
        <v>7038</v>
      </c>
      <c r="D41" s="195" t="s">
        <v>59</v>
      </c>
      <c r="E41" s="196">
        <v>400</v>
      </c>
      <c r="F41" s="69">
        <v>44.7</v>
      </c>
      <c r="G41" s="201">
        <f t="shared" si="4"/>
        <v>8449</v>
      </c>
      <c r="I41" s="198"/>
      <c r="J41" s="193">
        <v>41.4</v>
      </c>
      <c r="K41" s="193">
        <v>49.7</v>
      </c>
    </row>
    <row r="42" spans="1:7" ht="12" customHeight="1" hidden="1">
      <c r="A42" s="202"/>
      <c r="B42" s="76"/>
      <c r="C42" s="203"/>
      <c r="D42" s="204"/>
      <c r="E42" s="202"/>
      <c r="F42" s="76"/>
      <c r="G42" s="79"/>
    </row>
    <row r="43" spans="1:7" s="81" customFormat="1" ht="12.75" customHeight="1" hidden="1">
      <c r="A43" s="205" t="s">
        <v>66</v>
      </c>
      <c r="B43" s="205"/>
      <c r="C43" s="205"/>
      <c r="D43" s="205"/>
      <c r="E43" s="205"/>
      <c r="F43" s="205"/>
      <c r="G43" s="84"/>
    </row>
    <row r="44" spans="1:7" s="81" customFormat="1" ht="13.5" customHeight="1" hidden="1">
      <c r="A44" s="205" t="s">
        <v>67</v>
      </c>
      <c r="B44" s="205"/>
      <c r="C44" s="206"/>
      <c r="E44" s="206"/>
      <c r="F44" s="205"/>
      <c r="G44" s="84"/>
    </row>
    <row r="45" spans="1:7" s="81" customFormat="1" ht="13.5" customHeight="1" hidden="1">
      <c r="A45" s="84" t="s">
        <v>68</v>
      </c>
      <c r="B45" s="84"/>
      <c r="C45" s="84"/>
      <c r="D45" s="84"/>
      <c r="E45" s="84"/>
      <c r="F45" s="84"/>
      <c r="G45" s="84"/>
    </row>
    <row r="46" spans="1:7" s="81" customFormat="1" ht="12.75" customHeight="1" hidden="1">
      <c r="A46" s="78"/>
      <c r="B46" s="78"/>
      <c r="C46" s="77"/>
      <c r="D46" s="207"/>
      <c r="E46" s="122"/>
      <c r="F46" s="208"/>
      <c r="G46" s="78"/>
    </row>
    <row r="47" spans="1:7" s="81" customFormat="1" ht="12.75" customHeight="1" hidden="1">
      <c r="A47" s="1"/>
      <c r="B47" s="78"/>
      <c r="C47" s="77"/>
      <c r="D47" s="209"/>
      <c r="E47" s="122"/>
      <c r="F47" s="208"/>
      <c r="G47" s="78"/>
    </row>
    <row r="48" spans="1:10" s="81" customFormat="1" ht="12.75" customHeight="1" hidden="1">
      <c r="A48" s="80" t="s">
        <v>23</v>
      </c>
      <c r="B48" s="80"/>
      <c r="C48" s="80"/>
      <c r="D48" s="80"/>
      <c r="E48" s="80"/>
      <c r="F48" s="80"/>
      <c r="G48" s="80"/>
      <c r="H48" s="80"/>
      <c r="I48" s="80"/>
      <c r="J48" s="80"/>
    </row>
    <row r="49" spans="1:10" s="81" customFormat="1" ht="12.75" customHeight="1" hidden="1">
      <c r="A49" s="80" t="s">
        <v>69</v>
      </c>
      <c r="B49" s="80"/>
      <c r="C49" s="80"/>
      <c r="D49" s="80"/>
      <c r="E49" s="80"/>
      <c r="F49" s="80"/>
      <c r="G49" s="80"/>
      <c r="H49" s="80"/>
      <c r="I49" s="80"/>
      <c r="J49" s="80"/>
    </row>
    <row r="50" spans="1:10" s="81" customFormat="1" ht="12.75" customHeight="1" hidden="1">
      <c r="A50" s="82" t="s">
        <v>25</v>
      </c>
      <c r="B50" s="82"/>
      <c r="C50" s="82"/>
      <c r="D50" s="82"/>
      <c r="E50" s="82"/>
      <c r="F50" s="82"/>
      <c r="G50" s="82"/>
      <c r="H50" s="82"/>
      <c r="I50" s="82"/>
      <c r="J50" s="82"/>
    </row>
    <row r="51" spans="1:10" s="81" customFormat="1" ht="14.25" customHeight="1" hidden="1">
      <c r="A51" s="83" t="s">
        <v>26</v>
      </c>
      <c r="B51" s="83"/>
      <c r="C51" s="83"/>
      <c r="D51" s="83"/>
      <c r="E51" s="83"/>
      <c r="F51" s="83"/>
      <c r="G51" s="83"/>
      <c r="H51" s="83"/>
      <c r="I51" s="83"/>
      <c r="J51" s="83"/>
    </row>
    <row r="52" spans="1:10" s="81" customFormat="1" ht="13.5" customHeight="1" hidden="1">
      <c r="A52" s="80" t="s">
        <v>27</v>
      </c>
      <c r="B52" s="80"/>
      <c r="C52" s="80"/>
      <c r="D52" s="80"/>
      <c r="E52" s="80"/>
      <c r="F52" s="80"/>
      <c r="G52" s="80"/>
      <c r="H52" s="80"/>
      <c r="I52" s="80"/>
      <c r="J52" s="80"/>
    </row>
    <row r="53" spans="1:10" s="81" customFormat="1" ht="12" customHeight="1" hidden="1">
      <c r="A53" s="84" t="s">
        <v>28</v>
      </c>
      <c r="B53" s="85"/>
      <c r="C53" s="85"/>
      <c r="D53" s="85"/>
      <c r="E53" s="85"/>
      <c r="F53" s="85"/>
      <c r="G53" s="85"/>
      <c r="H53" s="85"/>
      <c r="I53" s="85"/>
      <c r="J53" s="86"/>
    </row>
    <row r="54" spans="1:10" s="81" customFormat="1" ht="5.25" customHeight="1" hidden="1">
      <c r="A54" s="84"/>
      <c r="B54" s="85"/>
      <c r="C54" s="85"/>
      <c r="D54" s="85"/>
      <c r="E54" s="85"/>
      <c r="F54" s="85"/>
      <c r="G54" s="85"/>
      <c r="H54" s="85"/>
      <c r="I54" s="85"/>
      <c r="J54" s="86"/>
    </row>
    <row r="55" spans="1:12" ht="12.75" customHeight="1" hidden="1">
      <c r="A55" s="210"/>
      <c r="B55" s="210"/>
      <c r="C55" s="210"/>
      <c r="D55" s="210"/>
      <c r="E55" s="210"/>
      <c r="F55" s="210"/>
      <c r="G55" s="210"/>
      <c r="H55" s="211"/>
      <c r="I55" s="210"/>
      <c r="J55" s="2"/>
      <c r="K55" s="212"/>
      <c r="L55" s="212"/>
    </row>
    <row r="56" s="2" customFormat="1" ht="13.5" customHeight="1" hidden="1"/>
    <row r="57" s="2" customFormat="1" ht="13.5" customHeight="1" hidden="1"/>
    <row r="58" s="2" customFormat="1" ht="13.5" customHeight="1" hidden="1"/>
    <row r="59" spans="1:12" ht="12.75" hidden="1">
      <c r="A59" s="210"/>
      <c r="B59" s="210"/>
      <c r="C59" s="210"/>
      <c r="D59" s="210"/>
      <c r="E59" s="210"/>
      <c r="F59" s="210"/>
      <c r="G59" s="210"/>
      <c r="H59" s="210"/>
      <c r="I59" s="211"/>
      <c r="J59" s="212"/>
      <c r="K59" s="212"/>
      <c r="L59" s="212"/>
    </row>
    <row r="60" ht="12.75" hidden="1"/>
    <row r="61" ht="12.75" hidden="1"/>
    <row r="62" ht="12.75" hidden="1"/>
    <row r="63" ht="12.75" hidden="1"/>
    <row r="64" spans="1:12" ht="12.75" hidden="1">
      <c r="A64" s="18" t="s">
        <v>29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2.75" hidden="1">
      <c r="A65" s="14" t="s">
        <v>48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3" ht="12.75" hidden="1">
      <c r="A66" s="88" t="s">
        <v>31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</sheetData>
  <sheetProtection selectLockedCells="1" selectUnlockedCells="1"/>
  <mergeCells count="27">
    <mergeCell ref="A6:G6"/>
    <mergeCell ref="A7:G7"/>
    <mergeCell ref="A8:G8"/>
    <mergeCell ref="A9:A10"/>
    <mergeCell ref="B9:C9"/>
    <mergeCell ref="D9:D10"/>
    <mergeCell ref="A18:G18"/>
    <mergeCell ref="A19:A20"/>
    <mergeCell ref="B19:C19"/>
    <mergeCell ref="D19:D20"/>
    <mergeCell ref="E19:E20"/>
    <mergeCell ref="F19:G19"/>
    <mergeCell ref="A32:G32"/>
    <mergeCell ref="A33:A34"/>
    <mergeCell ref="B33:C33"/>
    <mergeCell ref="D33:D34"/>
    <mergeCell ref="E33:E34"/>
    <mergeCell ref="F33:G33"/>
    <mergeCell ref="A43:F43"/>
    <mergeCell ref="A45:G45"/>
    <mergeCell ref="A48:J48"/>
    <mergeCell ref="A49:J49"/>
    <mergeCell ref="A51:J51"/>
    <mergeCell ref="A52:J52"/>
    <mergeCell ref="A64:L64"/>
    <mergeCell ref="A65:L65"/>
    <mergeCell ref="A66:M66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HP</cp:lastModifiedBy>
  <cp:lastPrinted>2015-05-19T11:57:53Z</cp:lastPrinted>
  <dcterms:created xsi:type="dcterms:W3CDTF">2014-02-11T08:10:09Z</dcterms:created>
  <dcterms:modified xsi:type="dcterms:W3CDTF">2019-03-26T08:36:36Z</dcterms:modified>
  <cp:category/>
  <cp:version/>
  <cp:contentType/>
  <cp:contentStatus/>
</cp:coreProperties>
</file>